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4055" yWindow="225" windowWidth="9915" windowHeight="9240" tabRatio="787" firstSheet="6" activeTab="10"/>
  </bookViews>
  <sheets>
    <sheet name="ผ07 เพิ่มเติม โครงสร้าง 3-4" sheetId="59" r:id="rId1"/>
    <sheet name="ผ07 เพิ่มเติม องค์กร5" sheetId="60" r:id="rId2"/>
    <sheet name="ผ07 เพิ่มเติม 3. สาธารณสุข6" sheetId="61" r:id="rId3"/>
    <sheet name="ผ07 ศึกษา+ กีฬา7" sheetId="63" r:id="rId4"/>
    <sheet name="ผ07 ศิลปะ8" sheetId="66" r:id="rId5"/>
    <sheet name="ผ07สาสุข9" sheetId="67" r:id="rId6"/>
    <sheet name="ผ07ศึกา10" sheetId="68" r:id="rId7"/>
    <sheet name="ผ07โครงสร้าง+ศึกษา เปลี่ยน11-12" sheetId="70" r:id="rId8"/>
    <sheet name="ผ07ศิลปะ 10" sheetId="74" r:id="rId9"/>
    <sheet name="ผ07โครงสร้าง03+ผ05 11" sheetId="76" r:id="rId10"/>
    <sheet name="1.โครงสร้าง ผ01 เพิ่มเติม 1" sheetId="78" r:id="rId11"/>
    <sheet name="1.โครงสร้าง ผ03 เพิ่มเติม26" sheetId="52" r:id="rId12"/>
    <sheet name="2.องค์กร (ผ01)เพิ่มเติม27-30" sheetId="51" r:id="rId13"/>
    <sheet name="3. สาธารณสุขผ01)เพิ่มเติม31-33" sheetId="38" r:id="rId14"/>
    <sheet name="6.การศึกษา (ผ01)เพิ่มเติม34" sheetId="42" r:id="rId15"/>
    <sheet name="7.การกีฬา (ผ01)เพิ่ม35-36" sheetId="46" r:id="rId16"/>
    <sheet name="8. ศิลปะ(ผ01)เพิ่มเติม37-42" sheetId="56" r:id="rId17"/>
    <sheet name="3 สาธารณสุข ผ02 เพิ่ม43-55" sheetId="40" r:id="rId18"/>
    <sheet name="6.ศึกษา ผ02 เพิ่มเติม 56-57" sheetId="55" r:id="rId19"/>
    <sheet name="ครุภัณฑ์ (ผ08)เพิ่มเติม58-62" sheetId="32" r:id="rId20"/>
    <sheet name="1.โครงสร้างผ01 เปลี่ยนป 63" sheetId="57" r:id="rId21"/>
    <sheet name="6.การศึกษา (ผ01)เปลี่ยน64-65" sheetId="45" r:id="rId22"/>
    <sheet name="7. กีฬา ผ01เปลี่ยนแปลง66-68" sheetId="47" r:id="rId23"/>
    <sheet name="8.ศิลปะ เปลี่ยน ผ01  69" sheetId="50" r:id="rId24"/>
    <sheet name="6 การศึกษา ผ02   70" sheetId="77" r:id="rId25"/>
    <sheet name="8. ศิลปะผ02เปลี่ยนแปลง  71-76" sheetId="41" r:id="rId26"/>
    <sheet name="1.โครงสร้างพื้น เปลี่ย ผ03  77" sheetId="53" r:id="rId27"/>
    <sheet name="ประสานจัง เพิ่มเติม ผ05 78-82" sheetId="54" r:id="rId28"/>
    <sheet name="ครุภัณฑ์ (ผ08) เปลี่ยน83" sheetId="48" r:id="rId29"/>
    <sheet name=" (ผ01)ยกเลิก" sheetId="43" r:id="rId30"/>
  </sheets>
  <definedNames>
    <definedName name="_xlnm.Print_Area" localSheetId="29">' (ผ01)ยกเลิก'!$A$1:$K$30</definedName>
    <definedName name="_xlnm.Print_Area" localSheetId="10">'1.โครงสร้าง ผ01 เพิ่มเติม 1'!$A$1:$K$57</definedName>
    <definedName name="_xlnm.Print_Area" localSheetId="20">'1.โครงสร้างผ01 เปลี่ยนป 63'!$A$1:$K$17</definedName>
    <definedName name="_xlnm.Print_Area" localSheetId="26">'1.โครงสร้างพื้น เปลี่ย ผ03  77'!$A$1:$K$15</definedName>
    <definedName name="_xlnm.Print_Area" localSheetId="12">'2.องค์กร (ผ01)เพิ่มเติม27-30'!$A$1:$K$38</definedName>
    <definedName name="_xlnm.Print_Area" localSheetId="17">'3 สาธารณสุข ผ02 เพิ่ม43-55'!$A$1:$K$120</definedName>
    <definedName name="_xlnm.Print_Area" localSheetId="13">'3. สาธารณสุขผ01)เพิ่มเติม31-33'!$A$1:$K$29</definedName>
    <definedName name="_xlnm.Print_Area" localSheetId="24">'6 การศึกษา ผ02   70'!$A$1:$L$17</definedName>
    <definedName name="_xlnm.Print_Area" localSheetId="21">'6.การศึกษา (ผ01)เปลี่ยน64-65'!$A$1:$K$26</definedName>
    <definedName name="_xlnm.Print_Area" localSheetId="14">'6.การศึกษา (ผ01)เพิ่มเติม34'!$A$1:$K$19</definedName>
    <definedName name="_xlnm.Print_Area" localSheetId="18">'6.ศึกษา ผ02 เพิ่มเติม 56-57'!$A$1:$K$26</definedName>
    <definedName name="_xlnm.Print_Area" localSheetId="22">'7. กีฬา ผ01เปลี่ยนแปลง66-68'!$A$1:$L$47</definedName>
    <definedName name="_xlnm.Print_Area" localSheetId="15">'7.การกีฬา (ผ01)เพิ่ม35-36'!$A$1:$K$24</definedName>
    <definedName name="_xlnm.Print_Area" localSheetId="16">'8. ศิลปะ(ผ01)เพิ่มเติม37-42'!$A$1:$K$78</definedName>
    <definedName name="_xlnm.Print_Area" localSheetId="25">'8. ศิลปะผ02เปลี่ยนแปลง  71-76'!$A$1:$L$74</definedName>
    <definedName name="_xlnm.Print_Area" localSheetId="23">'8.ศิลปะ เปลี่ยน ผ01  69'!$A$1:$K$18</definedName>
    <definedName name="_xlnm.Print_Area" localSheetId="28">'ครุภัณฑ์ (ผ08) เปลี่ยน83'!$A$1:$K$20</definedName>
    <definedName name="_xlnm.Print_Area" localSheetId="19">'ครุภัณฑ์ (ผ08)เพิ่มเติม58-62'!$A$1:$K$32</definedName>
    <definedName name="_xlnm.Print_Area" localSheetId="27">'ประสานจัง เพิ่มเติม ผ05 78-82'!$A$1:$K$53</definedName>
    <definedName name="_xlnm.Print_Area" localSheetId="2">'ผ07 เพิ่มเติม 3. สาธารณสุข6'!$A$1:$L$18</definedName>
    <definedName name="_xlnm.Print_Area" localSheetId="0">'ผ07 เพิ่มเติม โครงสร้าง 3-4'!$A$1:$L$22</definedName>
    <definedName name="_xlnm.Print_Area" localSheetId="1">'ผ07 เพิ่มเติม องค์กร5'!$A$1:$L$13</definedName>
    <definedName name="_xlnm.Print_Area" localSheetId="4">'ผ07 ศิลปะ8'!$A$1:$L$19</definedName>
    <definedName name="_xlnm.Print_Area" localSheetId="3">'ผ07 ศึกษา+ กีฬา7'!$A$1:$L$16</definedName>
    <definedName name="_xlnm.Print_Area" localSheetId="7">'ผ07โครงสร้าง+ศึกษา เปลี่ยน11-12'!$A$1:$L$39</definedName>
    <definedName name="_xlnm.Print_Area" localSheetId="9">'ผ07โครงสร้าง03+ผ05 11'!$A$1:$L$16</definedName>
    <definedName name="_xlnm.Print_Area" localSheetId="8">'ผ07ศิลปะ 10'!$A$1:$L$18</definedName>
    <definedName name="_xlnm.Print_Area" localSheetId="6">ผ07ศึกา10!$A$1:$L$13</definedName>
    <definedName name="_xlnm.Print_Area" localSheetId="5">ผ07สาสุข9!$A$1:$L$14</definedName>
    <definedName name="_xlnm.Print_Titles" localSheetId="29">' (ผ01)ยกเลิก'!$1:$9</definedName>
    <definedName name="_xlnm.Print_Titles" localSheetId="10">'1.โครงสร้าง ผ01 เพิ่มเติม 1'!$1:$8</definedName>
    <definedName name="_xlnm.Print_Titles" localSheetId="11">'1.โครงสร้าง ผ03 เพิ่มเติม26'!$1:$9</definedName>
    <definedName name="_xlnm.Print_Titles" localSheetId="20">'1.โครงสร้างผ01 เปลี่ยนป 63'!$1:$8</definedName>
    <definedName name="_xlnm.Print_Titles" localSheetId="12">'2.องค์กร (ผ01)เพิ่มเติม27-30'!$1:$6</definedName>
    <definedName name="_xlnm.Print_Titles" localSheetId="17">'3 สาธารณสุข ผ02 เพิ่ม43-55'!$1:$4</definedName>
    <definedName name="_xlnm.Print_Titles" localSheetId="13">'3. สาธารณสุขผ01)เพิ่มเติม31-33'!$1:$7</definedName>
    <definedName name="_xlnm.Print_Titles" localSheetId="24">'6 การศึกษา ผ02   70'!$1:$6</definedName>
    <definedName name="_xlnm.Print_Titles" localSheetId="21">'6.การศึกษา (ผ01)เปลี่ยน64-65'!$1:$7</definedName>
    <definedName name="_xlnm.Print_Titles" localSheetId="14">'6.การศึกษา (ผ01)เพิ่มเติม34'!$1:$9</definedName>
    <definedName name="_xlnm.Print_Titles" localSheetId="18">'6.ศึกษา ผ02 เพิ่มเติม 56-57'!$1:$4</definedName>
    <definedName name="_xlnm.Print_Titles" localSheetId="22">'7. กีฬา ผ01เปลี่ยนแปลง66-68'!$1:$3</definedName>
    <definedName name="_xlnm.Print_Titles" localSheetId="15">'7.การกีฬา (ผ01)เพิ่ม35-36'!$1:$9</definedName>
    <definedName name="_xlnm.Print_Titles" localSheetId="16">'8. ศิลปะ(ผ01)เพิ่มเติม37-42'!$1:$6</definedName>
    <definedName name="_xlnm.Print_Titles" localSheetId="25">'8. ศิลปะผ02เปลี่ยนแปลง  71-76'!$1:$6</definedName>
    <definedName name="_xlnm.Print_Titles" localSheetId="23">'8.ศิลปะ เปลี่ยน ผ01  69'!$1:$3</definedName>
    <definedName name="_xlnm.Print_Titles" localSheetId="28">'ครุภัณฑ์ (ผ08) เปลี่ยน83'!$1:$6</definedName>
    <definedName name="_xlnm.Print_Titles" localSheetId="19">'ครุภัณฑ์ (ผ08)เพิ่มเติม58-62'!$1:$6</definedName>
    <definedName name="_xlnm.Print_Titles" localSheetId="27">'ประสานจัง เพิ่มเติม ผ05 78-82'!$1:$4</definedName>
    <definedName name="_xlnm.Print_Titles" localSheetId="2">'ผ07 เพิ่มเติม 3. สาธารณสุข6'!$1:$2</definedName>
    <definedName name="_xlnm.Print_Titles" localSheetId="0">'ผ07 เพิ่มเติม โครงสร้าง 3-4'!$1:$7</definedName>
    <definedName name="_xlnm.Print_Titles" localSheetId="1">'ผ07 เพิ่มเติม องค์กร5'!$1:$6</definedName>
    <definedName name="_xlnm.Print_Titles" localSheetId="4">'ผ07 ศิลปะ8'!$1:$7</definedName>
    <definedName name="_xlnm.Print_Titles" localSheetId="3">'ผ07 ศึกษา+ กีฬา7'!$1:$2</definedName>
    <definedName name="_xlnm.Print_Titles" localSheetId="7">'ผ07โครงสร้าง+ศึกษา เปลี่ยน11-12'!$1:$2</definedName>
    <definedName name="_xlnm.Print_Titles" localSheetId="9">'ผ07โครงสร้าง03+ผ05 11'!$1:$7</definedName>
    <definedName name="_xlnm.Print_Titles" localSheetId="8">'ผ07ศิลปะ 10'!$1:$11</definedName>
    <definedName name="_xlnm.Print_Titles" localSheetId="6">ผ07ศึกา10!$1:$7</definedName>
    <definedName name="_xlnm.Print_Titles" localSheetId="5">ผ07สาสุข9!$1:$7</definedName>
  </definedNames>
  <calcPr calcId="145621"/>
</workbook>
</file>

<file path=xl/calcChain.xml><?xml version="1.0" encoding="utf-8"?>
<calcChain xmlns="http://schemas.openxmlformats.org/spreadsheetml/2006/main">
  <c r="L21" i="59" l="1"/>
  <c r="L22" i="59" s="1"/>
  <c r="D22" i="59"/>
  <c r="E22" i="59"/>
  <c r="F22" i="59"/>
  <c r="G22" i="59"/>
  <c r="H22" i="59"/>
  <c r="I22" i="59"/>
  <c r="J22" i="59"/>
  <c r="C22" i="59"/>
  <c r="K21" i="59"/>
  <c r="K22" i="59" s="1"/>
  <c r="F13" i="52"/>
  <c r="G13" i="52"/>
  <c r="H13" i="52"/>
  <c r="E13" i="52"/>
  <c r="E57" i="78"/>
  <c r="F57" i="78"/>
  <c r="G57" i="78"/>
  <c r="H57" i="78"/>
  <c r="L16" i="59"/>
  <c r="D16" i="76"/>
  <c r="E16" i="76"/>
  <c r="F16" i="76"/>
  <c r="G16" i="76"/>
  <c r="H16" i="76"/>
  <c r="I16" i="76"/>
  <c r="J16" i="76"/>
  <c r="C16" i="76"/>
  <c r="L15" i="76"/>
  <c r="K15" i="76"/>
  <c r="L14" i="76"/>
  <c r="K14" i="76"/>
  <c r="L13" i="76"/>
  <c r="K13" i="76"/>
  <c r="D28" i="70"/>
  <c r="E28" i="70"/>
  <c r="F28" i="70"/>
  <c r="G28" i="70"/>
  <c r="H28" i="70"/>
  <c r="I28" i="70"/>
  <c r="J28" i="70"/>
  <c r="C28" i="70"/>
  <c r="L27" i="70"/>
  <c r="L25" i="70"/>
  <c r="K27" i="70"/>
  <c r="L26" i="70"/>
  <c r="K26" i="70"/>
  <c r="K25" i="70"/>
  <c r="D18" i="74"/>
  <c r="E18" i="74"/>
  <c r="F18" i="74"/>
  <c r="G18" i="74"/>
  <c r="H18" i="74"/>
  <c r="I18" i="74"/>
  <c r="J18" i="74"/>
  <c r="C18" i="74"/>
  <c r="D9" i="74"/>
  <c r="E9" i="74"/>
  <c r="F9" i="74"/>
  <c r="G9" i="74"/>
  <c r="H9" i="74"/>
  <c r="I9" i="74"/>
  <c r="J9" i="74"/>
  <c r="C9" i="74"/>
  <c r="L8" i="74"/>
  <c r="L9" i="74" s="1"/>
  <c r="K8" i="74"/>
  <c r="K9" i="74" s="1"/>
  <c r="G17" i="77"/>
  <c r="H17" i="77"/>
  <c r="I17" i="77"/>
  <c r="F17" i="77"/>
  <c r="L12" i="76"/>
  <c r="L16" i="76" s="1"/>
  <c r="K12" i="76"/>
  <c r="K16" i="76" s="1"/>
  <c r="J32" i="70"/>
  <c r="I32" i="70"/>
  <c r="H32" i="70"/>
  <c r="G32" i="70"/>
  <c r="F32" i="70"/>
  <c r="E32" i="70"/>
  <c r="D32" i="70"/>
  <c r="C32" i="70"/>
  <c r="L31" i="70"/>
  <c r="L32" i="70" s="1"/>
  <c r="K31" i="70"/>
  <c r="K32" i="70" s="1"/>
  <c r="J14" i="70"/>
  <c r="I14" i="70"/>
  <c r="H14" i="70"/>
  <c r="G14" i="70"/>
  <c r="F14" i="70"/>
  <c r="E14" i="70"/>
  <c r="D14" i="70"/>
  <c r="C14" i="70"/>
  <c r="L13" i="70"/>
  <c r="K13" i="70"/>
  <c r="L12" i="70"/>
  <c r="K12" i="70"/>
  <c r="J16" i="63"/>
  <c r="I16" i="63"/>
  <c r="H16" i="63"/>
  <c r="G16" i="63"/>
  <c r="F16" i="63"/>
  <c r="E16" i="63"/>
  <c r="D16" i="63"/>
  <c r="C16" i="63"/>
  <c r="L15" i="63"/>
  <c r="K15" i="63"/>
  <c r="L14" i="63"/>
  <c r="K14" i="63"/>
  <c r="J9" i="76"/>
  <c r="I9" i="76"/>
  <c r="H9" i="76"/>
  <c r="G9" i="76"/>
  <c r="F9" i="76"/>
  <c r="E9" i="76"/>
  <c r="D9" i="76"/>
  <c r="C9" i="76"/>
  <c r="L8" i="76"/>
  <c r="L9" i="76" s="1"/>
  <c r="K8" i="76"/>
  <c r="K9" i="76" s="1"/>
  <c r="L17" i="74"/>
  <c r="K17" i="74"/>
  <c r="L16" i="74"/>
  <c r="K16" i="74"/>
  <c r="L15" i="74"/>
  <c r="K15" i="74"/>
  <c r="L14" i="74"/>
  <c r="K14" i="74"/>
  <c r="L13" i="74"/>
  <c r="K13" i="74"/>
  <c r="L12" i="74"/>
  <c r="L18" i="74" s="1"/>
  <c r="K12" i="74"/>
  <c r="K18" i="74" s="1"/>
  <c r="J9" i="70"/>
  <c r="I9" i="70"/>
  <c r="H9" i="70"/>
  <c r="G9" i="70"/>
  <c r="F9" i="70"/>
  <c r="E9" i="70"/>
  <c r="D9" i="70"/>
  <c r="C9" i="70"/>
  <c r="L8" i="70"/>
  <c r="L9" i="70" s="1"/>
  <c r="K8" i="70"/>
  <c r="K9" i="70" s="1"/>
  <c r="K28" i="70" l="1"/>
  <c r="L28" i="70"/>
  <c r="L14" i="70"/>
  <c r="K14" i="70"/>
  <c r="K16" i="63"/>
  <c r="L16" i="63"/>
  <c r="F12" i="68"/>
  <c r="L11" i="68"/>
  <c r="K11" i="68"/>
  <c r="J12" i="68"/>
  <c r="I12" i="68"/>
  <c r="H12" i="68"/>
  <c r="G12" i="68"/>
  <c r="E12" i="68"/>
  <c r="D12" i="68"/>
  <c r="C12" i="68"/>
  <c r="L10" i="68"/>
  <c r="K10" i="68"/>
  <c r="L9" i="68"/>
  <c r="K9" i="68"/>
  <c r="L8" i="68"/>
  <c r="K8" i="68"/>
  <c r="K12" i="68" s="1"/>
  <c r="F11" i="67"/>
  <c r="G11" i="67"/>
  <c r="H11" i="67"/>
  <c r="I11" i="67"/>
  <c r="J11" i="67"/>
  <c r="E11" i="67"/>
  <c r="D11" i="67"/>
  <c r="C11" i="67"/>
  <c r="L10" i="67"/>
  <c r="K10" i="67"/>
  <c r="L9" i="67"/>
  <c r="K9" i="67"/>
  <c r="L8" i="67"/>
  <c r="L11" i="67" s="1"/>
  <c r="K8" i="67"/>
  <c r="K11" i="67" s="1"/>
  <c r="D14" i="66"/>
  <c r="E14" i="66"/>
  <c r="F14" i="66"/>
  <c r="G14" i="66"/>
  <c r="H14" i="66"/>
  <c r="I14" i="66"/>
  <c r="J14" i="66"/>
  <c r="C14" i="66"/>
  <c r="L13" i="66"/>
  <c r="K13" i="66"/>
  <c r="L12" i="66"/>
  <c r="K12" i="66"/>
  <c r="L11" i="66"/>
  <c r="K11" i="66"/>
  <c r="L10" i="66"/>
  <c r="K10" i="66"/>
  <c r="L9" i="66"/>
  <c r="K9" i="66"/>
  <c r="L8" i="66"/>
  <c r="K8" i="66"/>
  <c r="L8" i="63"/>
  <c r="L10" i="63" s="1"/>
  <c r="J10" i="63"/>
  <c r="I10" i="63"/>
  <c r="H10" i="63"/>
  <c r="G10" i="63"/>
  <c r="F10" i="63"/>
  <c r="E10" i="63"/>
  <c r="D10" i="63"/>
  <c r="C10" i="63"/>
  <c r="K8" i="63"/>
  <c r="K10" i="63" s="1"/>
  <c r="H24" i="32"/>
  <c r="H11" i="32"/>
  <c r="H31" i="32" s="1"/>
  <c r="G11" i="32"/>
  <c r="G31" i="32" s="1"/>
  <c r="G24" i="32"/>
  <c r="K11" i="61"/>
  <c r="L11" i="61"/>
  <c r="D12" i="61"/>
  <c r="E12" i="61"/>
  <c r="F12" i="61"/>
  <c r="G12" i="61"/>
  <c r="H12" i="61"/>
  <c r="I12" i="61"/>
  <c r="J12" i="61"/>
  <c r="C12" i="61"/>
  <c r="L10" i="61"/>
  <c r="K10" i="61"/>
  <c r="K9" i="61"/>
  <c r="L9" i="61"/>
  <c r="L8" i="61"/>
  <c r="L12" i="61" s="1"/>
  <c r="K8" i="61"/>
  <c r="F13" i="60"/>
  <c r="G38" i="51"/>
  <c r="F38" i="51"/>
  <c r="D13" i="60"/>
  <c r="E13" i="60"/>
  <c r="G13" i="60"/>
  <c r="H13" i="60"/>
  <c r="I13" i="60"/>
  <c r="J13" i="60"/>
  <c r="K12" i="60"/>
  <c r="L12" i="60"/>
  <c r="L11" i="60"/>
  <c r="K11" i="60"/>
  <c r="L10" i="60"/>
  <c r="K10" i="60"/>
  <c r="K9" i="60"/>
  <c r="L9" i="60"/>
  <c r="L8" i="60"/>
  <c r="K8" i="60"/>
  <c r="K13" i="60" s="1"/>
  <c r="C17" i="59"/>
  <c r="C13" i="60"/>
  <c r="D17" i="59"/>
  <c r="E17" i="59"/>
  <c r="F17" i="59"/>
  <c r="G17" i="59"/>
  <c r="H17" i="59"/>
  <c r="I17" i="59"/>
  <c r="J17" i="59"/>
  <c r="L9" i="59"/>
  <c r="L10" i="59"/>
  <c r="L11" i="59"/>
  <c r="L12" i="59"/>
  <c r="L13" i="59"/>
  <c r="L14" i="59"/>
  <c r="L15" i="59"/>
  <c r="K9" i="59"/>
  <c r="K10" i="59"/>
  <c r="K11" i="59"/>
  <c r="K12" i="59"/>
  <c r="K13" i="59"/>
  <c r="K14" i="59"/>
  <c r="K15" i="59"/>
  <c r="K16" i="59"/>
  <c r="L8" i="59"/>
  <c r="K8" i="59"/>
  <c r="E53" i="54"/>
  <c r="E16" i="57"/>
  <c r="E76" i="56"/>
  <c r="F76" i="56"/>
  <c r="G76" i="56"/>
  <c r="H76" i="56"/>
  <c r="F16" i="57"/>
  <c r="G16" i="57"/>
  <c r="H16" i="57"/>
  <c r="L14" i="66" l="1"/>
  <c r="L13" i="60"/>
  <c r="K12" i="61"/>
  <c r="K14" i="66"/>
  <c r="K17" i="59"/>
  <c r="L17" i="59"/>
  <c r="L12" i="68"/>
  <c r="H15" i="48"/>
  <c r="I15" i="48"/>
  <c r="J15" i="48"/>
  <c r="G15" i="48"/>
  <c r="F53" i="54"/>
  <c r="G53" i="54"/>
  <c r="H53" i="54"/>
  <c r="F23" i="45"/>
  <c r="G23" i="45"/>
  <c r="H23" i="45"/>
  <c r="E23" i="45"/>
  <c r="G45" i="47"/>
  <c r="H45" i="47"/>
  <c r="I45" i="47"/>
  <c r="F45" i="47"/>
  <c r="F72" i="41"/>
  <c r="G72" i="41"/>
  <c r="H72" i="41"/>
  <c r="I72" i="41"/>
  <c r="H26" i="55" l="1"/>
  <c r="G26" i="55"/>
  <c r="F26" i="55"/>
  <c r="E26" i="55"/>
  <c r="I24" i="32"/>
  <c r="J24" i="32"/>
  <c r="I11" i="32"/>
  <c r="I31" i="32" s="1"/>
  <c r="J11" i="32"/>
  <c r="H38" i="51"/>
  <c r="E38" i="51"/>
  <c r="E29" i="38"/>
  <c r="J31" i="32" l="1"/>
  <c r="H15" i="53"/>
  <c r="G15" i="53"/>
  <c r="F15" i="53"/>
  <c r="E15" i="53"/>
  <c r="F120" i="40" l="1"/>
  <c r="G120" i="40"/>
  <c r="H120" i="40"/>
  <c r="E120" i="40"/>
  <c r="F13" i="46"/>
  <c r="G13" i="46"/>
  <c r="H13" i="46"/>
  <c r="E13" i="46"/>
  <c r="F29" i="38"/>
  <c r="E16" i="50"/>
  <c r="H16" i="50"/>
  <c r="G16" i="50"/>
  <c r="F16" i="50"/>
  <c r="E26" i="43" l="1"/>
  <c r="H26" i="43" l="1"/>
  <c r="G26" i="43"/>
  <c r="F26" i="43"/>
  <c r="H12" i="42"/>
  <c r="G12" i="42"/>
  <c r="F12" i="42"/>
  <c r="E12" i="42"/>
  <c r="G29" i="38" l="1"/>
  <c r="H29" i="38"/>
</calcChain>
</file>

<file path=xl/sharedStrings.xml><?xml version="1.0" encoding="utf-8"?>
<sst xmlns="http://schemas.openxmlformats.org/spreadsheetml/2006/main" count="2341" uniqueCount="450">
  <si>
    <t>เทศบาลตำบลทุ่งควายกิน อำเภอแกลง จังหวัดระยอง</t>
  </si>
  <si>
    <t>ที่</t>
  </si>
  <si>
    <t>วัตถุประสงค์</t>
  </si>
  <si>
    <t>เป้าหมาย</t>
  </si>
  <si>
    <t>ผลที่คาดว่า</t>
  </si>
  <si>
    <t>หน่วยงาน</t>
  </si>
  <si>
    <t>จะได้รับ</t>
  </si>
  <si>
    <t>ที่รับผิดชอบ</t>
  </si>
  <si>
    <t>โครงการ/กิจกรรม</t>
  </si>
  <si>
    <t>(ผลผลิตของโครงการ)</t>
  </si>
  <si>
    <t>ตัวชี้วัด</t>
  </si>
  <si>
    <t>(KPI)</t>
  </si>
  <si>
    <t>ยุทธศาสตร์การพัฒนาที่ ๓. ยุทธศาสตร์การพัฒนาด้านสาธารณสุข</t>
  </si>
  <si>
    <t>ยุทธศาสตร์การพัฒนาที่ ๖. ยุทธศาสตร์การพัฒนาด้านการศึกษา</t>
  </si>
  <si>
    <t>ยุทธศาสตร์การพัฒนาที่ 7. ยุทธศาสตร์การพัฒนาด้านการกีฬาและนันทนาการ</t>
  </si>
  <si>
    <t>ยุทธศาสตร์การพัฒนาที่ 8. ยุทธศาสตร์การพัฒนาด้านศาสนา ศิลปะ วัฒนธรรมประเพณีและภูมิปัญญาท้องถิ่น</t>
  </si>
  <si>
    <t>ปี 2561</t>
  </si>
  <si>
    <t>ปี 2562</t>
  </si>
  <si>
    <t>-</t>
  </si>
  <si>
    <t>เพื่อจัดหาเครื่องมือเครื่องใช้ที่จำเป็นไว้สำหรับปฏิบัติงาน</t>
  </si>
  <si>
    <t>เพื่อให้มีเครื่องมือ เครื่องใช้ที่จำเป็นไว้สำหรับปฏิบัติงาน</t>
  </si>
  <si>
    <t>โครงการสนับสนุนค่าใช้จ่ายการบริหารสถานศึกษา</t>
  </si>
  <si>
    <t>เพื่อให้สถานศึกษาได้พัฒนาเด็กเล็กก่อนเกณฑ์ได้อย่างมีประสิทธิภาพ</t>
  </si>
  <si>
    <t xml:space="preserve">เด็กในศูนย์พัฒนาเด็กเล็กทุกคน ได้รับการส่งเสริม ด้านสุขภาพและการ พัฒนาด้านสุขภาพชีวิตให้มีความเหมาะสมตามเกณฑ์ </t>
  </si>
  <si>
    <t>เด็กเล็กก่อนเกณฑ์ได้รับการส่งเสริม
ด้านสุขภาพและการ
พัฒนาด้านคุณภาพ
ชีวิตให้มีความ
เหมาะสมตามเกณฑ์</t>
  </si>
  <si>
    <t>กองการศึกษา</t>
  </si>
  <si>
    <t>โครงการพัฒนาครูผู้ดูแลเด็ก/ผู้ดูแลเด็กของศูนย์พัฒนาเด็กเล็ก</t>
  </si>
  <si>
    <t>ครูผู้ดูแลเด็ก/ผู้ดูแลเด็กของศูนย์พัฒนาเด็กเล็ก เทศบาลตำบลทุ่งควายกิน</t>
  </si>
  <si>
    <t>ครู ผู้ดูแลเด็ก มีทักษะการเรียนรู้ใหม่ๆพัฒนา
จำนวน 3 คน</t>
  </si>
  <si>
    <t>ครู ผู้ดูแลเด็ก มีทักษะ การเรียนรู้ใหม่ๆพัฒนา</t>
  </si>
  <si>
    <t xml:space="preserve">กองการศึกษา  </t>
  </si>
  <si>
    <t>จัดกิจกรรมส่งเสริมภาษาอังกฤษมาให้ความรู้แก่เด็กและเยาวชนในโรงเรียนประถมศึกษาในเขตพื้นที่</t>
  </si>
  <si>
    <t>เด็กเล็กมีคุณภาพชีวิตที่ดี มีความพร้อมในการพัฒนาเด็กปฐมวัยทางด้านร่างกาย อารมณ์และสติปัญญา</t>
  </si>
  <si>
    <t>โครงการก่อสร้างศูนย์พัฒนาเด็กเล็กวัดเนินสมบูรณ์</t>
  </si>
  <si>
    <t xml:space="preserve">ก่อสร้างศูนย์พัฒนาเด็กเล็กวัดเนินสมบูรณ์ จำนวน 1 หลัง </t>
  </si>
  <si>
    <t>เพื่อให้มีศูนย์พัฒนาเด็กเล็กที่มีคุณภาพส่งเสริมและสร้างความพร้อมในการพัฒนาเด็กปฐมวัยทางด้านร่างกายอารมณ์และสติปัญญา</t>
  </si>
  <si>
    <t>เพื่อให้เด็กเยาวชน ประชาชนมีทักษะ ด้านกีฬาฟุตซอลเพิ่มขึ้น</t>
  </si>
  <si>
    <t>จัดการแข่งขันกีฬาฟุตซอลให้กับเด็กเยาวชนและประชนในเขตเทศบาล เป็นการมุ่งเน้นให้เด็ก และเยาวชนและประชาชนมีทักษะด้านกีฬาฟุตซอลเพิ่มขึ้น</t>
  </si>
  <si>
    <t>ร้อยละ 70 ของเด็กเยาวชนและประชาชนมีทักษะ ด้านกีฬาฟุตซอลเพิ่มขึ้น</t>
  </si>
  <si>
    <t>เด็ก เยาวชนและประชาชน มีทักษะ ด้านกีฬาฟุตซอลเพิ่มขึ้น</t>
  </si>
  <si>
    <t>ร้อยละ 80 ของประชาชน ที่เข้าร่วมโครงการ มีคุณธรรม 
เพิ่มมากขึ้น</t>
  </si>
  <si>
    <t xml:space="preserve"> ประชาชน  ตระหนักถึงความสำคัญในวันวิสาขบูชา</t>
  </si>
  <si>
    <t>เพื่อเป็นการสืบสานประเพณีตักบาตรเทโวให้คงอยู่สืบไป</t>
  </si>
  <si>
    <t>ร้อยละ 90 ของประชาชนในชุมชน
เข้ามามีส่วนร่วม
ในการอนุรักษ์
ประเพณีตักบาตรเทโว</t>
  </si>
  <si>
    <t>ประชาชนในชุมชน เข้ามามีส่วนร่วม
ในการอนุรักษ์
ประเพณีตักบาตรเทโว</t>
  </si>
  <si>
    <t>เพื่อให้ประชาชนมีความรู้ในประวัติความเป็นมาของประเพณีเข้าพรรษา</t>
  </si>
  <si>
    <t>ประชาชนในชุมชน
เข้ามามีส่วนร่วม
ในการอนุรักษ์
ประเพณีลอยกระทง</t>
  </si>
  <si>
    <t>เพื่อเป็นปลูกฝังให้เด็กได้เห็นความสำคัญของตนเอง และเป็นพลเมืองดีของสังคม</t>
  </si>
  <si>
    <t>จัดกิจกรรมให้เด็กและเยาวชนเป็นการปลูกฝังทัศนคติเพื่อเป็นอนาคตที่ดีของชาติสืบไป</t>
  </si>
  <si>
    <t>ร้อยละ 90 ของเด็กนักเรียน,เยาวชน ทุกคนที่ทำกิจกรรมร่วมกันเพื่อปลูกฝังแนวคิดที่ดีแก่เด็กและเยาวชนต่อไปในอนาคต</t>
  </si>
  <si>
    <t>เด็กได้เห็นความสำคัญของตนเอง และเป็นพลเมืองดีของสังคม</t>
  </si>
  <si>
    <t>เพื่อเป็นการสืบสานประเพณีวันสงกรานต์ให้คงอยู่สืบไป</t>
  </si>
  <si>
    <t>ร้อยละ 90 ของระชาชนในชุมชนเข้ามามีส่วนร่วมในการอนุรักษ์ประเพณีสงกรานต์ให้คงอยู่สืบไป</t>
  </si>
  <si>
    <t>ประชาชนในชุมชนเข้ามามีส่วนร่วม
ในการอนุรักษ์
ประเพณีสงกรานต์
ให้คงอยู่สืบไป</t>
  </si>
  <si>
    <t>ร้อยละ 70 ของประชาชนในชุมชนเข้ามามีส่วนร่วม
ในการอนุรักษ์ประเพณีลอยกระทง</t>
  </si>
  <si>
    <t>กองการศึกษา  ทุกชุมชน</t>
  </si>
  <si>
    <t>ป้องกันและควบคุมการเกิดโรคพิษสุนัขบ้าในเขตเทศบาล</t>
  </si>
  <si>
    <t>งบประมาณและที่ผ่านมา</t>
  </si>
  <si>
    <t>ปี 2563</t>
  </si>
  <si>
    <t>ปี 2564</t>
  </si>
  <si>
    <t>ก. ยุทธศาสตร์จังหวัดที่ 5 : เสริมสร้างคุณภาพชีวิตที่ดี และการมีส่วนร่วมของประชาชนตามหลักปรัชญาของเศรษฐกิจพอเพียง</t>
  </si>
  <si>
    <t>ข. ยุทธศาสตร์การพัฒนาของ อปท. ในเขตจังหวัดที่ ๔. การพัฒนาคุณภาพสังคมและการเมือง ด้วยการบริหารข้อมูลข่าวสารและเทคโนโลยีสารสนเทศให้อยู่ดีมีสุข</t>
  </si>
  <si>
    <t>๓.๑ แผนงานสาธารณสุข</t>
  </si>
  <si>
    <t>ข. ยุทธศาสตร์การพัฒนาของ อปท. ในเขตจังหวัดที่ ๑. การพัฒนาความเป็นเลิศด้านการศึกษา การกีฬา ศาสนา ศิลปวัฒนธรรมและภูมิปัญญาท้องถิ่น</t>
  </si>
  <si>
    <t>๖.๑  แผนงานการศึกษา</t>
  </si>
  <si>
    <t>แผนงาน</t>
  </si>
  <si>
    <t>หมวด</t>
  </si>
  <si>
    <t>ประเภท</t>
  </si>
  <si>
    <t>แผนงานบริหารงานทั่วไป</t>
  </si>
  <si>
    <t>ครุภัณฑ์สำนักงาน</t>
  </si>
  <si>
    <t>(ผลผลิตของครุภัณฑ์)</t>
  </si>
  <si>
    <t>รับผิดชอบหลัก</t>
  </si>
  <si>
    <t>รวม</t>
  </si>
  <si>
    <t>สำหรับ อุดหนุนองค์กรปกครองส่วนท้องถิ่น ส่วนราชการ องค์กรประชาชน</t>
  </si>
  <si>
    <t>จัดซื้อ เครื่องสำรองไฟฟ้า
ขนาด 800 VA  จำนวน 2 เครื่อง</t>
  </si>
  <si>
    <t>โครงการส่งเสริมการเรียนรู้ดาราศาสตร์ในท้องถิ่น</t>
  </si>
  <si>
    <t xml:space="preserve">เพื่อส่งเสริมให้เด็กและเยาวชนได้มีโอกาสเรียนรู้เกี่ยวกับดาราศาสตร์ </t>
  </si>
  <si>
    <t>จัดฝึกอบรมให้ความรู้เกี่ยวกับดาราศาสตร์และได้เรียนรู้จากสถานที่จริง</t>
  </si>
  <si>
    <t xml:space="preserve">จัดฝึกอบรมให้ความรู้แก่เด็กและเยาวชนเกี่ยวกับดาราศาสตร์ การเรียนรู้จากสถานที่จริง </t>
  </si>
  <si>
    <t>เด็กและเยาวชนได้เรียนรู้เกี่นวกับดาราศาสตร์จากสถานที่จริง</t>
  </si>
  <si>
    <t xml:space="preserve">โครงการจัดการแข่งขันกีฬาฟุตซอล </t>
  </si>
  <si>
    <t>เพื่อส่งเสริมการออกกำลังกายด้วยการแข่งขันกีฬาให้แก่ประชาชนในเขตเทศบาลตำบลทุ่งควายกิน</t>
  </si>
  <si>
    <t xml:space="preserve">ร้อยละ 70 ของประชาชน ที่เข้าร่วมโครงการทุกคน มีความสามัคคี มีน้ำใจนักกีฬาเพิ่มขึ้น
สุขภาพแข็งแรง  </t>
  </si>
  <si>
    <t xml:space="preserve">ประชาชน มีความสามัคคี มีน้ำใจนักกีฬา
สุขภาพแข็งแรง </t>
  </si>
  <si>
    <t>โครงการเงินอุดหนุนการจัดงานประเพณีลอยกระทง สภาวัฒนธรรมเทศบาลตำบลทุ่งควายกิน</t>
  </si>
  <si>
    <t>เพื่อเป็นการสืบสานประเพณีลอยกระทงให้คงอยู่สืบไป</t>
  </si>
  <si>
    <t>โครงการจัดงานวันเด็กแห่งชาติ</t>
  </si>
  <si>
    <t>โครงการเงินอุดหนุนการจัดงานประเพณีสงกรานต์  สภาวัฒนธรรมเทศบาลตำบลทุ่งควายกิน</t>
  </si>
  <si>
    <t>อุดหนุนการจัดโครงการเพื่อส่งเสริมให้ประชาชนและชุมชนเข้ามามีส่วนร่วมในการอนุรักษ์วัฒนธรรมและประเพณีวันสงกรานต์  สภาวัฒนธรรมเทศบาลตำบลทุ่งควายกิน</t>
  </si>
  <si>
    <t xml:space="preserve"> สภาวัฒนธรรมเทศบาลตำบลทุ่งควายกิน กองการศึกษา</t>
  </si>
  <si>
    <t>แผนงานการศึกษา</t>
  </si>
  <si>
    <t>ครุภัณฑ์คอมพิวเตอร์</t>
  </si>
  <si>
    <t>เพื่อให้เด็กและเยาวชนมีความรู้และสามารถสื่อสารภาษาอังกฤษเพื่อรองรับอาเซียน</t>
  </si>
  <si>
    <t>เด็กและเยาวชนมีความรู้และสามารถสื่อสารภาษาอังกฤษเพื่อรองรับอาเซียน</t>
  </si>
  <si>
    <t>ร้อยละ 90 ของนักเรียน มีความรู้ ความเข้าใจพัฒนาทักษาการเรียนรู้เทคโนโลยีและทักษะทางภาษาควบคู่กันไป</t>
  </si>
  <si>
    <t>6.1  แผนงานการศึกษา</t>
  </si>
  <si>
    <t>ค่าครุภัณฑ์</t>
  </si>
  <si>
    <t>จัดซื้อเครื่องคอมพิวเตอร์
สำหรับงานประมวลผล
แบบที่ 1  (จอขนาดไม่น้อยกว่า19 นิ้ว) 
จำนวน 2 เครื่อง</t>
  </si>
  <si>
    <t>7.3 แผนงานการศาสนาวัฒนธรรมและนันทนาการ</t>
  </si>
  <si>
    <t>8.3 แผนงานการศาสนาวัฒนธรรมและนันทนาการ</t>
  </si>
  <si>
    <t xml:space="preserve">โครงการเงินอุดหนุนโครงการส่งเสริมวัฒนธรรมประเพณีท้องถิ่นจังหวัดระยอง เฉลิมพระเกียรติสมเด็จพระเทพรัตนราชสุดาฯ สยามบรมราชกุมารี เนื่องในวันอนุรักษ์มรดกไทย </t>
  </si>
  <si>
    <t xml:space="preserve">โครงการจัดการแข่งขันกีฬาเทศบาลตำบลทุ่งควายกิน </t>
  </si>
  <si>
    <t>จัดซื้อฉากกั้นห้อง ขนาดความยาวไม่น้อยกว่า 2 เมตร สูงไม่น้อยกว่า 1.6 เมตร และขนาดความยาวไม่น้อยกว่า 2.40 เมตร สูงไม่น้อยกว่า 1.6 เมตร จำนวน 2 ชุด</t>
  </si>
  <si>
    <t>จัดซื้อเก้าอี้สำนักงาน พนักพิงสูง จำนวน 2 ตัว</t>
  </si>
  <si>
    <t>เพื่อให้เด็กนักเรียนมีความรู้และสามารถสื่อสารภาษาอังกฤษเพื่อรองรับอาเซียน</t>
  </si>
  <si>
    <t>สนับสนุนงบประมาณในการจ้างครูผู้สอนชาวต่างชาติสอนภาษาอังกฤษโรงเรียนวัดหนองกะพ้อ</t>
  </si>
  <si>
    <t>ร้อยละ 90 ของนักเรียน มีความรู้ ความเข้าใจพัฒนาทักษะภาษาอังกฤษ สามารถนำไปใช้ในชีวิตประจำวัน</t>
  </si>
  <si>
    <t>นักเรียน มีความรู้ ความเข้าใจพัฒนาทักษะภาษาอังกฤษ สามารถนำไปใช้ในชีวิตประจำวัน</t>
  </si>
  <si>
    <t>กองการศึกษาโรงเรียนวัดหนองกะพ้อ</t>
  </si>
  <si>
    <t>เพื่อนักศึกษามีสื่อการเรียนการสอนที่เพียงพอ</t>
  </si>
  <si>
    <t>สนับสนุนงบประมาณโครงการพัฒนาสื่อการเรียนการสอน กศน.ตำบลทุ่งควายกิน</t>
  </si>
  <si>
    <t>ร้อยละ 90 ของนักศึกษามีสื่อการเรียนการสอนที่เพียงพอ</t>
  </si>
  <si>
    <t>นักศึกษามีสื่อการเรียนการสอนที่เพียงพอ</t>
  </si>
  <si>
    <t>โครงการอุดหนุนการพัฒนาสื่อการเรียนการสอน สำนักงานส่งเสริมการศึกษานอกระบบและการศึกษาตามอัธยาศัย (กศน.) ตำบลทุ่งควายกิน</t>
  </si>
  <si>
    <t>โครงการอุดหนุนการจ้างครูผู้สอนชาวต่างชาติ โรงเรียนวัดหนองกะพ้อ</t>
  </si>
  <si>
    <t xml:space="preserve"> กองการศึกษา</t>
  </si>
  <si>
    <t>(เดิม)</t>
  </si>
  <si>
    <t>(ใหม่)</t>
  </si>
  <si>
    <t>โครงการปรับปรุงตลาดสดเทศบาลตำบลทุ่งควายกิน</t>
  </si>
  <si>
    <t>กองสาธารณสุขฯ</t>
  </si>
  <si>
    <t>ตลาดสดเทศบาลตำบลทุ่งควายกินจำนวน 1 แห่ง</t>
  </si>
  <si>
    <t>ได้แบบตลาดสดเทศบาลตำบลทุ่งควายกินที่ได้มาตรฐานตามกฎกระทรวงสาธารณสุข</t>
  </si>
  <si>
    <t>ประชาชนมีสุขภาพดีมีคุณภาพชีวิต    ที่ดีขึ้น</t>
  </si>
  <si>
    <t>ปรับปรุงตลาดสดเทศบาลตำบล ทุ่งควายกิน จำนวน 1 แห่ง</t>
  </si>
  <si>
    <t>ปรับปรุงตลาดสดเทศบาลตำบลทุ่งควายกินให้ได้มาตรฐานตลาดสดน่าซื้อ จำนวน 1 แห่ง</t>
  </si>
  <si>
    <t>ร้อยละ  100  ของสัตว์เลี้ยงสุนัข/แมวที่มีเจ้าของ และไม่มีเจ้าของมีการจัดทำการขึ้นทะเบียนสัตว์</t>
  </si>
  <si>
    <t>ไม่มีการเจ็บป่วยด้วยโรคพิษสุนัขบ้า</t>
  </si>
  <si>
    <t>1. ป้องกันมิให้สัตว์เลี้ยงที่มีเจ้าของ และสัตว์ที่ไม่มีเจ้าของเป็น       โรคพิษสุนัขบ้า     2. ประชาชนปลอดภัยจากโรคพิษสุนัขบ้า</t>
  </si>
  <si>
    <t>ร้อยละ 100 ของสัตว์เลี้ยงสุนัข/แมว มีเจ้าของ และสัตว์เลี้ยงที่ไม่มีเจ้าของได้รับการฉีดวัคซีนป้องกันโรคพิษสุนัขบ้า</t>
  </si>
  <si>
    <t>โครงการเงินอุดหนุนสำหรับดำเนินงานตามแนวทางโครงการพระราชดำริด้านสาธารณสุข</t>
  </si>
  <si>
    <t>ประชาชนมีสุขภาพร่างกายแข็งแรงมีคุณภาพชีวิตที่ดีขึ้น</t>
  </si>
  <si>
    <t xml:space="preserve">กองการศึกษา, สำนักงานส่งเสริมการศึกษานอกระบบและการศึกษาตามอัธยาศัย(กศน.)  ตำบลทุ่งควายกิน </t>
  </si>
  <si>
    <t>โครงการอุดหนุนโครงการส่งเสริมการสอนภาษาอังกฤษเพื่อเตรียมความพร้อมสู่ประตูอาเซียนโรงเรียนวัดเนินเขาดิน</t>
  </si>
  <si>
    <t>สนับสนุนงบประมาณในการจ้างครูสอนภาษาอังกฤษโดยชาวต่างชาติ โรงเรียนวัดเนินเขาดิน</t>
  </si>
  <si>
    <t>กองการศึกษาโรงเรียนวัดเนินเขาดิน</t>
  </si>
  <si>
    <t>โครงการอุดหนุนโครงการสืบสานวิถีชีวิตท้องถิ่นตามแนวทางปรัชญญาเศรษฐกิจพอเพียงโรงเรียนบ้านเนินสมบูรณ์</t>
  </si>
  <si>
    <t>เพื่อให้เด็กนักเรียนได้สืบสานวิถีชีวิตท้องถิ่นตามแนวทางปรัชญญาเศรษฐกิจพอเพียง</t>
  </si>
  <si>
    <t>สนับสนุนงบประมาณในการดำเนินโครงการสืบสานวิถีชีวิตท้องถิ่นตามแนวทางปรัชญญาเศรษฐกิจพอเพียงโรงเรียนบ้านเนินสมบูรณ์</t>
  </si>
  <si>
    <t xml:space="preserve"> - </t>
  </si>
  <si>
    <t>ร้อยละ 90 ของนักเรียนได้เรียนรู้วิถีชีวิตท้องถิ่นและมารถนำมาปรับใช้ในชีวิตประจำวันได้</t>
  </si>
  <si>
    <t>นักเรียนได้เรียนรู้วิถีชีวิตท้องถิ่นและมารถนำมาปรับใช้ในชีวิตประจำวันได้</t>
  </si>
  <si>
    <t>กองการศึกษาโรงเรียนบ้านเนินสมบูรณ์</t>
  </si>
  <si>
    <t>ประชาชนได้ร่วมอนุรักษ์มรดกไทย และสืบสานวัฒนธรรมและภูมิปัญญาท้องถิ่นให้ดำรงอยู่สืบไป</t>
  </si>
  <si>
    <t>เพื่อร่วมกันอนุรักษ์มรดกไทย และสืบสานศิลปวัฒนธรรมและภูมิปัญญาท้องถิ่น</t>
  </si>
  <si>
    <t>ดำเนินการจัดนิทรรศการวันอนุรักษ์มรดกไทยเพื่อให้ประชาชนมีส่วนในการอนุรักษ์มรดกไทย และสืบสานศิลปวัฒนธรรมและภูมิปัญญาท้องถิ่น</t>
  </si>
  <si>
    <t>จัดนิทรรศการวันอนุรักษ์มรดกไทย จำนวน 1 ครั้ง</t>
  </si>
  <si>
    <t>แผนพัฒนาท้องถิ่นสี่ปี (พ.ศ. 2561 - 2564) เพิ่มเติม/เปลี่ยนแปลง ครั้งที่ 1</t>
  </si>
  <si>
    <t>เพื่ออุดหนุนชุมชนสำหรับดำเนินงานตามแนวทางโครงการพระราชดำริด้านสาธารณสุข</t>
  </si>
  <si>
    <t>อุดหนุนชุมชนสำหรับดำเนินงานตามแนวทางโครงการพระราชดำริด้านสาธารณสุข จำนวน 11 ชุมชน</t>
  </si>
  <si>
    <t>กองสาธารณสุขฯ ทุกชุมชน</t>
  </si>
  <si>
    <r>
      <t xml:space="preserve">                   (ต่อ)</t>
    </r>
    <r>
      <rPr>
        <b/>
        <sz val="14"/>
        <rFont val="TH SarabunIT๙"/>
        <family val="2"/>
      </rPr>
      <t xml:space="preserve">                2. ชุมชนเขาดิน - หนองน้ำเย็น </t>
    </r>
    <r>
      <rPr>
        <sz val="14"/>
        <rFont val="TH SarabunIT๙"/>
        <family val="2"/>
      </rPr>
      <t xml:space="preserve">   - โครงการตรวจสุขภาพเคลื่อนที่ สมเด้จพระเจ้าลูกเธอ เจ้าฟ้าจุฬาภรณ์วลัยลักษณ์อัครราชกุมารี       - โครงการอบรมหมอหมู่บ้านในพระราชประสงค์
 - โครงการรณรงค์และแก้ไขปัญหายาเสพติด TO be number one (เพื่อเพื่อนใจวัยรุ่นในชุมชน/หมู่บ้าน) ทูลกระหม่อมหญิงอุบลรัตนราชกัญญาสิริวัฒนาพรรณวดี   </t>
    </r>
    <r>
      <rPr>
        <b/>
        <sz val="14"/>
        <rFont val="TH SarabunIT๙"/>
        <family val="2"/>
      </rPr>
      <t xml:space="preserve">             (ต่อหน้าถัดไป)</t>
    </r>
  </si>
  <si>
    <r>
      <t xml:space="preserve">เพื่ออุดหนุนชุมชนสำหรับดำเนินงานตามแนวทางโครงการพระราชดำริด้านสาธารณสุขทุกชุมชนในเขตเทศบาล              จำนวน 11 ชุมชน                    </t>
    </r>
    <r>
      <rPr>
        <b/>
        <sz val="14"/>
        <rFont val="TH SarabunIT๙"/>
        <family val="2"/>
      </rPr>
      <t xml:space="preserve"> 1. ชุมชนบ้านเนินเขาดิน </t>
    </r>
    <r>
      <rPr>
        <sz val="14"/>
        <rFont val="TH SarabunIT๙"/>
        <family val="2"/>
      </rPr>
      <t xml:space="preserve">           - โครงการควบคุมโรคขาดสารไอโอดีนของสมเด็จพระเทพรัตนราชสุดาฯ สยามบรมราชกุมารี - โครงการปรับปรุงภาวะโภชนาการและสุขภาพเด็กของสมเด็จพระเทพรัตนราชสุดาฯ สยามบรมราชกุมารี                    - โครงการพัฒนาระบบสุขาภิบาลในโรงเรียนและชุมชนของสมเด็จพระเทพรัตนราชสุดาฯ สยามบรมราชกุมารี                         </t>
    </r>
    <r>
      <rPr>
        <b/>
        <sz val="14"/>
        <rFont val="TH SarabunIT๙"/>
        <family val="2"/>
      </rPr>
      <t xml:space="preserve">  (ต่อหน้าถัดไป)</t>
    </r>
  </si>
  <si>
    <r>
      <t xml:space="preserve">          </t>
    </r>
    <r>
      <rPr>
        <b/>
        <sz val="14"/>
        <rFont val="TH SarabunIT๙"/>
        <family val="2"/>
      </rPr>
      <t xml:space="preserve">       (ต่อ)      </t>
    </r>
    <r>
      <rPr>
        <sz val="14"/>
        <rFont val="TH SarabunIT๙"/>
        <family val="2"/>
      </rPr>
      <t xml:space="preserve">                </t>
    </r>
    <r>
      <rPr>
        <b/>
        <sz val="14"/>
        <rFont val="TH SarabunIT๙"/>
        <family val="2"/>
      </rPr>
      <t xml:space="preserve"> 3. ชุมชนสินสังวาลย์ร่วมใจ     </t>
    </r>
    <r>
      <rPr>
        <sz val="14"/>
        <rFont val="TH SarabunIT๙"/>
        <family val="2"/>
      </rPr>
      <t xml:space="preserve"> - โครงการอบรมหมอหมู่บ้านในพระราชประสงค์                      - โครงการพัฒนาระบบสุขาภิบาลในโรงเรียนและชุมชนของสมเด็จพระเทพรัตนราชสุดาฯ สยามบรมราชกุมารี                                 - โครงการตรวจสุขภาพเคลื่อนที่ สมเด้จพระเจ้าลูกเธอ เจ้าฟ้าจุฬาภรณ์วลัยลักษณ์อัครราชกุมารี                    </t>
    </r>
    <r>
      <rPr>
        <b/>
        <sz val="14"/>
        <rFont val="TH SarabunIT๙"/>
        <family val="2"/>
      </rPr>
      <t xml:space="preserve"> (ต่อหน้าถัดไป)</t>
    </r>
  </si>
  <si>
    <r>
      <rPr>
        <b/>
        <sz val="14"/>
        <rFont val="TH SarabunIT๙"/>
        <family val="2"/>
      </rPr>
      <t xml:space="preserve">               (ต่อ)                     4. ชุมชนหนองกะพ้อร่วมใจ   </t>
    </r>
    <r>
      <rPr>
        <sz val="14"/>
        <rFont val="TH SarabunIT๙"/>
        <family val="2"/>
      </rPr>
      <t xml:space="preserve">     - โครงการอบรมหมอหมู่บ้านในพระราชประสงค์                      - โครงการพัฒนาระบบสุขาภิบาลในโรงเรียนและชุมชนของสมเด็จพระเทพรัตนราชสุดาฯ สยามบรมราชกุมารี                                 - โครงการส่งเสริมโภชนาการและสุขภาพอนามัยแม่และเด็กของสมเด็จพระเทพรัตนราชสุดาฯ สยามบรมราชกุมารี                    </t>
    </r>
    <r>
      <rPr>
        <b/>
        <sz val="14"/>
        <rFont val="TH SarabunIT๙"/>
        <family val="2"/>
      </rPr>
      <t xml:space="preserve"> </t>
    </r>
    <r>
      <rPr>
        <sz val="14"/>
        <rFont val="TH SarabunIT๙"/>
        <family val="2"/>
      </rPr>
      <t xml:space="preserve">         </t>
    </r>
    <r>
      <rPr>
        <b/>
        <sz val="14"/>
        <rFont val="TH SarabunIT๙"/>
        <family val="2"/>
      </rPr>
      <t xml:space="preserve">   (ต่อหน้าถัดไป)     
</t>
    </r>
  </si>
  <si>
    <r>
      <t xml:space="preserve">                  (ต่อ)                     5. ชุมชนหนองกะพ้อพัฒนา       </t>
    </r>
    <r>
      <rPr>
        <sz val="14"/>
        <rFont val="TH SarabunIT๙"/>
        <family val="2"/>
      </rPr>
      <t xml:space="preserve">- โครงการตรวจสุขภาพเคลื่อนที่ สมเด้จพระเจ้าลูกเธอ เจ้าฟ้าจุฬาภรณ์วลัยลักษณ์อัครราชกุมารี        - โครงการพัฒนาระบบสุขาภิบาลในโรงเรียนและชุมชนของสมเด็จพระเทพรัตนราชสุดาฯ สยามบรมราชกุมารี                                 - โครงการอบรมหมอหมู่บ้านในพระราชประสงค์                               </t>
    </r>
    <r>
      <rPr>
        <b/>
        <sz val="14"/>
        <rFont val="TH SarabunIT๙"/>
        <family val="2"/>
      </rPr>
      <t xml:space="preserve">     (ต่อหน้าถัดไป)   </t>
    </r>
    <r>
      <rPr>
        <sz val="14"/>
        <rFont val="TH SarabunIT๙"/>
        <family val="2"/>
      </rPr>
      <t xml:space="preserve">                            </t>
    </r>
  </si>
  <si>
    <r>
      <t xml:space="preserve">                  (ต่อ)                   </t>
    </r>
    <r>
      <rPr>
        <b/>
        <sz val="12"/>
        <rFont val="TH SarabunIT๙"/>
        <family val="2"/>
      </rPr>
      <t xml:space="preserve"> 6. ชุมชนสินทรัพย์ - อำนวยทรัพย์    </t>
    </r>
    <r>
      <rPr>
        <sz val="14"/>
        <rFont val="TH SarabunIT๙"/>
        <family val="2"/>
      </rPr>
      <t xml:space="preserve"> - โครงการพัฒนาระบบสุขาภิบาลในโรงเรียนและชุมชนของสมเด็จพระเทพรัตนราชสุดาฯ สยามบรมราชกุมารี                                 - โครงการรณรงค์และแก้ไขปัญหายาเสพติด TO be number one (เพื่อเพื่อนใจวัยรุ่นในชุมชน/หมู่บ้าน) ทูลกระหม่อมหญิงอุบลรัตนราชกัญญาสิริวัฒนาพรรณวดี    - โครงการอบรมหมอหมู่บ้านในพระราชประสงค์         </t>
    </r>
    <r>
      <rPr>
        <b/>
        <sz val="14"/>
        <rFont val="TH SarabunIT๙"/>
        <family val="2"/>
      </rPr>
      <t xml:space="preserve">                        (ต่อหน้าถัดไป)   </t>
    </r>
    <r>
      <rPr>
        <sz val="14"/>
        <rFont val="TH SarabunIT๙"/>
        <family val="2"/>
      </rPr>
      <t xml:space="preserve">                            </t>
    </r>
  </si>
  <si>
    <r>
      <t xml:space="preserve">                  (ต่อ)                    8. ชุมชนโรงโม่</t>
    </r>
    <r>
      <rPr>
        <sz val="14"/>
        <rFont val="TH SarabunIT๙"/>
        <family val="2"/>
      </rPr>
      <t xml:space="preserve">                      - โครงการพัฒนาระบบสุขาภิบาลในโรงเรียนและชุมชนของสมเด็จพระเทพรัตนราชสุดาฯ สยามบรมราชกุมารี                                - โครงการส่งเสริมโภชนาการและสุขภาพอนามัยแม่และเด็กของสมเด็จพระเทพรัตนราชสุดาฯ สยามบรมราชกุมารี 
  - โครงการรณรงค์และแก้ไขปัญหายาเสพติด TO be number one (เพื่อเพื่อนใจวัยรุ่นในชุมชน/หมู่บ้าน) ทูลกระหม่อมหญิงอุบลรัตนราชกัญญาสิริวัฒนาพรรณวดี               </t>
    </r>
    <r>
      <rPr>
        <b/>
        <sz val="14"/>
        <rFont val="TH SarabunIT๙"/>
        <family val="2"/>
      </rPr>
      <t xml:space="preserve">(ต่อหน้าถัดไป)   </t>
    </r>
    <r>
      <rPr>
        <sz val="14"/>
        <rFont val="TH SarabunIT๙"/>
        <family val="2"/>
      </rPr>
      <t xml:space="preserve">                            </t>
    </r>
  </si>
  <si>
    <r>
      <t xml:space="preserve">                  (ต่อ)                    9. ชุมชนเนินสมบูรณ์              </t>
    </r>
    <r>
      <rPr>
        <sz val="14"/>
        <rFont val="TH SarabunIT๙"/>
        <family val="2"/>
      </rPr>
      <t xml:space="preserve"> - โครงการพัฒนาระบบสุขาภิบาลในโรงเรียนและชุมชนของสมเด็จพระเทพรัตนราชสุดาฯ สยามบรมราชกุมารี                                 - โครงการตรวจสุขภาพเคลื่อนที่ สมเด้จพระเจ้าลูกเธอ เจ้าฟ้าจุฬาภรณ์วลัยลักษณ์อัครราชกุมารี        - โครงการส่งเสริมโภชนาการและสุขภาพอนามัยแม่และเด็กของสมเด็จพระเทพรัตนราชสุดาฯ สยามบรมราชกุมารี                                </t>
    </r>
    <r>
      <rPr>
        <b/>
        <sz val="14"/>
        <rFont val="TH SarabunIT๙"/>
        <family val="2"/>
      </rPr>
      <t xml:space="preserve">(ต่อหน้าถัดไป)   </t>
    </r>
    <r>
      <rPr>
        <sz val="14"/>
        <rFont val="TH SarabunIT๙"/>
        <family val="2"/>
      </rPr>
      <t xml:space="preserve">                            </t>
    </r>
  </si>
  <si>
    <r>
      <t xml:space="preserve">                  (ต่อ)                    10. ชุมชนสี่แยกประแสร์       </t>
    </r>
    <r>
      <rPr>
        <sz val="14"/>
        <rFont val="TH SarabunIT๙"/>
        <family val="2"/>
      </rPr>
      <t xml:space="preserve">   - โครงการอบรมหมอหมู่บ้านในพระราชประสงค์                       - โครงการพัฒนาระบบสุขาภิบาลในโรงเรียนและชุมชนของสมเด็จพระเทพรัตนราชสุดาฯ สยามบรมราชกุมารี                                - โครงการตรวจสุขภาพเคลื่อนที่ สมเด้จพระเจ้าลูกเธอ เจ้าฟ้าจุฬาภรณ์วลัยลักษณ์อัครราชกุมารี              </t>
    </r>
    <r>
      <rPr>
        <b/>
        <sz val="14"/>
        <rFont val="TH SarabunIT๙"/>
        <family val="2"/>
      </rPr>
      <t xml:space="preserve">(ต่อหน้าถัดไป)   </t>
    </r>
    <r>
      <rPr>
        <sz val="14"/>
        <rFont val="TH SarabunIT๙"/>
        <family val="2"/>
      </rPr>
      <t xml:space="preserve">                            </t>
    </r>
  </si>
  <si>
    <r>
      <t xml:space="preserve">                  (ต่อ)                   11. ชุมชนป่าเตียน                </t>
    </r>
    <r>
      <rPr>
        <sz val="14"/>
        <rFont val="TH SarabunIT๙"/>
        <family val="2"/>
      </rPr>
      <t xml:space="preserve">  - โครงการอบรมหมอหมู่บ้านในพระราชประสงค์                       - โครงการพัฒนาระบบสุขาภิบาลในโรงเรียนและชุมชนของสมเด็จพระเทพรัตนราชสุดาฯ สยามบรมราชกุมารี                                - โครงการตรวจสุขภาพเคลื่อนที่ สมเด้จพระเจ้าลูกเธอ เจ้าฟ้าจุฬาภรณ์วลัยลักษณ์อัครราชกุมารี       </t>
    </r>
    <r>
      <rPr>
        <b/>
        <sz val="14"/>
        <rFont val="TH SarabunIT๙"/>
        <family val="2"/>
      </rPr>
      <t xml:space="preserve">                                      </t>
    </r>
    <r>
      <rPr>
        <sz val="14"/>
        <rFont val="TH SarabunIT๙"/>
        <family val="2"/>
      </rPr>
      <t xml:space="preserve">                    </t>
    </r>
    <r>
      <rPr>
        <sz val="14"/>
        <rFont val="TH SarabunIT๙"/>
        <family val="2"/>
      </rPr>
      <t xml:space="preserve">                  </t>
    </r>
  </si>
  <si>
    <r>
      <t xml:space="preserve">                  (ต่อ)                    7. ชุมชนพันจำ - ท่ากระชาย     </t>
    </r>
    <r>
      <rPr>
        <sz val="14"/>
        <rFont val="TH SarabunIT๙"/>
        <family val="2"/>
      </rPr>
      <t xml:space="preserve"> - โครงการอบรมหมอหมู่บ้านในพระราชประสงค์                       - โครงการส่งเสริมโภชนาการและสุขภาพอนามัยแม่และเด็กของสมเด็จพระเทพรัตนราชสุดาฯ สยามบรมราชกุมารี                    - โครงการช่วยลดการติดเอดส์จากแม่สู่ลูก สภากาชาดไทย พระเจ้าวรวงศ์เธอ พระองค์เจ้าโสมสวดีพระวรราชาทินัดดามาตุ                </t>
    </r>
    <r>
      <rPr>
        <b/>
        <sz val="14"/>
        <rFont val="TH SarabunIT๙"/>
        <family val="2"/>
      </rPr>
      <t xml:space="preserve">     (ต่อหน้าถัดไป)   </t>
    </r>
    <r>
      <rPr>
        <sz val="14"/>
        <rFont val="TH SarabunIT๙"/>
        <family val="2"/>
      </rPr>
      <t xml:space="preserve">                            </t>
    </r>
  </si>
  <si>
    <t>สำรวจสัตว์เลี้ยงสุนัข/แมวมีเจ้าของ และสัตว์ที่ไม่มีเจ้าของทั้งหมด  เพื่อขึ้นทะเบียน</t>
  </si>
  <si>
    <t>สุนัข/แมว มีเจ้าของ และสัตว์ที่ไม่มีเจ้าของที่ขึ้นทะเบียนได้รับวัคซีนป้องกันโรคพิษสุนัขบ้าครบตามจำนวนที่ขึ้นทะเบียนไว้</t>
  </si>
  <si>
    <t>จัดกิจกรรมส่งเสริมให้ประชาชนมีส่วนร่วมในการส่งเสริมพระพุทธศาสนา</t>
  </si>
  <si>
    <t>ชื่อโครงการ/</t>
  </si>
  <si>
    <t xml:space="preserve">กิจกรรม </t>
  </si>
  <si>
    <t>โครงการเงินอุดหนุนการกิจกรรมประเพณีตักบาตร    เทโว สภาวัฒนธรรมเทศบาลตำบลทุ่งควายกิน</t>
  </si>
  <si>
    <t xml:space="preserve">โครงการเงินอุดหนุนการจัดกิจกรรม     วันวิสาขบูชา        สภาวัฒนธรรมเทศบาลตำบลทุ่งควายกิน                  </t>
  </si>
  <si>
    <t>เพื่อเป็นการเพื่อรณรงค์ปลูกจิตสำนึกให้ประชาชนตระหนักถึงความสำคัญในวันวิสาขบูชา</t>
  </si>
  <si>
    <t xml:space="preserve">โครงการจัดกิจกรรมประเพณีตักบาตรเทโว </t>
  </si>
  <si>
    <t xml:space="preserve">จัดกิจกรรมประเพณีตักบาตรเทโว เพื่อส่งเสริมให้ประชาชนและชุมชนเข้ามามีส่วนร่วมในการ
อนุรักษ์วัฒนธรรมและประเพณี ตักบาตรเทโว </t>
  </si>
  <si>
    <t>โครงการ        วันอนุรักษ์    มรดกไทย</t>
  </si>
  <si>
    <t xml:space="preserve">จัดงานประเพณีลอยกระทง เพื่อส่งเสริมให้ประชาชนและชุมชนเข้ามามีส่วนร่วมในการอนุรักษ์วัฒนธรรมและประเพณีวันลอยกระทง  </t>
  </si>
  <si>
    <t>เหตุผลการยกเลิก : เพื่อจะอุดหนุนเงินให้โรงเรียนในเขตเทศบาลฯ ดำเนินการ</t>
  </si>
  <si>
    <t>เหตุผลการยกเลิก : เนื่องจากศูนย์การเรียนรู้ดาราศาสตร์หยุดดำเนินการก่อสร้าง จึงขอยกเลิกการดำเนินการโครงการดังกล่าว</t>
  </si>
  <si>
    <t xml:space="preserve"> (ยกเลิกโครงการจากแผนพัฒนาท้องถิ่นสี่ปี (พ.ศ. 2561 - 2564) หน้าที่ 277)</t>
  </si>
  <si>
    <t xml:space="preserve"> (ยกเลิกโครงการจากแผนพัฒนาท้องถิ่นสี่ปี (พ.ศ. 2561 - 2564) หน้าที่ 278)</t>
  </si>
  <si>
    <t>เหตุผลความจำเป็นในการเปลี่ยนแปลง : เนื่องจากโครงการดังกล่าวดำเนินการทุกปี จึงต้องบรรจุไว้ในแผนพัฒนาท้องถิ่นทั้งสี่ปี</t>
  </si>
  <si>
    <t>บัญชีครุภัณฑ์</t>
  </si>
  <si>
    <t>สำนักปลัดเทศบาล</t>
  </si>
  <si>
    <t xml:space="preserve">จัดซื้อมอเตอร์ไฟฟ้าพร้อมปั๊มและอุปกรณ์ จำนวน 2 ชุด </t>
  </si>
  <si>
    <t>ครุภัณฑ์ไฟฟ้าและวิทยุ</t>
  </si>
  <si>
    <t>ครุภัณฑ์การเกษตร</t>
  </si>
  <si>
    <t xml:space="preserve">โครงการจัดการแข่งขันกีฬาเปตอง  </t>
  </si>
  <si>
    <t>เพื่อให้เด็กเยาวชน ประชาชนมีทักษะ ด้านกีฬาเปตองเพิ่มขึ้น</t>
  </si>
  <si>
    <t>จัดการแข่งขันกีฬาเปตอง  ให้กับเด็กเยาวชนและประชนในเขตเทศบาล เป็นการมุ่งเน้นให้เด็ก และเยาวชนและประชาชนมีทักษะด้านกีฬาเปตอง  เพิ่มขึ้น</t>
  </si>
  <si>
    <t>เพื่อให้ประชาชนใช้ออกกำลังกาย ทำให้มีสุขภาพแข็งแรงสมบูรณ์</t>
  </si>
  <si>
    <t>ประชาชนใช้ลานออกกำลังกายวัดหนองกะพ้อ ทำให้มีสุขภาพแข็งแรงสมบูรณ์</t>
  </si>
  <si>
    <t xml:space="preserve"> ดำเนินการก่อสร้างลานออกกำลังกาย จำนวน 2 แห่ง   ประกอบด้วย                 -  ก่อสร้างลานออกกำลังกายวัดหนองกะพ้อ(ต่อจากของเดิม) 1 แห่ง               -  ก่อสร้างลานออกกำลังกายศาลาชุมชนสี่แยกประแสร์ (ต่อจากของเดิม) 1 แห่ง</t>
  </si>
  <si>
    <t xml:space="preserve">โครงการก่อสร้างลานออกกำลังกาย </t>
  </si>
  <si>
    <t xml:space="preserve">กองการศึกษา   </t>
  </si>
  <si>
    <t>มีลานออกกำลังกายวัดหนองกะพ้อและศาลาชุมชนสี่แยกประแสร์  จำนวน  2 แห่ง</t>
  </si>
  <si>
    <r>
      <t>โครงการจัดการแข่งขันกีฬาฟุตบอล</t>
    </r>
    <r>
      <rPr>
        <sz val="16"/>
        <rFont val="TH SarabunIT๙"/>
        <family val="2"/>
      </rPr>
      <t xml:space="preserve"> </t>
    </r>
  </si>
  <si>
    <t>เพื่อจัดแข่งขันกีฬาฟุตบอล ให้แก่ประชาชน ในเขตเทศบาล</t>
  </si>
  <si>
    <t>เหตุผลความจำเป็นในการเปลี่ยนแปลง : โครงการจัดการแข่งขันกีฬาเทศบาลตำบลทุ่งควายกิน เป็นโครงการจัดการแข่งขันกีฬาฟุตบอล เพื่อให้ประชาชนได้ออกกำลังกายและมีความสามัคคีกันมากขึ้น</t>
  </si>
  <si>
    <t>เพิ่มเติม ผ 02</t>
  </si>
  <si>
    <t>จัดซื้อโต๊ะพับ จำนวน 10 ชุด</t>
  </si>
  <si>
    <t xml:space="preserve">จัดซื้อเครื่องเคลือบบัตร ขนาด A3  จำนวน 1 ชุด </t>
  </si>
  <si>
    <t>เหตุผลความจำเป็นในการเปลี่ยนแปลง : เปลี่ยนแปลงราคาเครื่องเคลือบบัตร เนื่องจากคุณลักษณะและคุณภาพใช้งานได้ดีมีประสิทธิภาพเพิ่มมากขึ้น</t>
  </si>
  <si>
    <t xml:space="preserve"> (เปลี่ยนแปลงจากแผนพัฒนาท้องถิ่นสี่ปี (พ.ศ. 2561 - 2564)  ผ 08 หน้าที่ 332)</t>
  </si>
  <si>
    <t>เปลี่ยนแปลง ผ01</t>
  </si>
  <si>
    <t>เพิ่มเติม ผ01</t>
  </si>
  <si>
    <t xml:space="preserve">เปลี่ยนแปลง ผ 08 </t>
  </si>
  <si>
    <t>ยกเลิก ผ01</t>
  </si>
  <si>
    <t>เพิ่มเติม ผ08</t>
  </si>
  <si>
    <t xml:space="preserve"> (เปลี่ยนแปลงจากแผนพัฒนาท้องถิ่นสี่ปี (พ.ศ. 2561 - 2564) ผ02 หน้าที่ 314)</t>
  </si>
  <si>
    <t xml:space="preserve"> (เปลี่ยนแปลงจากแผนพัฒนาท้องถิ่นสี่ปี (พ.ศ. 2561 - 2564) ผ01 หน้าที่ 274)</t>
  </si>
  <si>
    <t>เพิ่มเติม ผ 01</t>
  </si>
  <si>
    <t xml:space="preserve"> (เปลี่ยนแปลงจากแผนพัฒนาท้องถิ่นสี่ปี (พ.ศ. 2561 - 2564) ผ02 หน้าที่ 319)</t>
  </si>
  <si>
    <t>เหตุผลความจำเป็นในการเปลี่ยนแปลง : เปลี่ยนแปลงงบประมาณเงินอุดหนุนจาก 250,000 บาท เป็น 300,000 บาท เพื่อส่งเสริมให้ประชาชนเข้ามามีส่วนร่วมในการอนุรักษ์ประเพณีสงกรานต์มากขึ้น</t>
  </si>
  <si>
    <t>เหตุผลความจำเป็นในการเปลี่ยนแปลง : เปลี่ยนแปลงงบประมาณเงินอุดหนุนปีงบประมาณ 2562-2564 50,000 บาท เป็น 300,000 บาท เพื่อพัฒนาเด็กและเยาวชนให้มีประสิทธิภาพ</t>
  </si>
  <si>
    <t>เหตุผลความจำเป็นในการเปลี่ยนแปลง :  เปลี่ยนแปลงงบประมาณเงินอุดหนุนปีงบประมาณ 2562-2564 6,000 บาท เป็น 15,000 บาท เพื่อให้เพียงพอต่อการบริหารงาน</t>
  </si>
  <si>
    <t>เพื่อพัฒนาครูผู้ดูแลเด็ก/ผู้ดูแลเด็กให้มีความรู้ความสามารถ และมีความก้าวหน้า ในอาชีพ</t>
  </si>
  <si>
    <t>เหตุผลความจำเป็นในการเปลี่ยนแปลง : เปลี่ยนแปลงงบประมาณปีงบประมาณ 2562-2564 50,000 บาท เป็น 300,000 บาท เพื่อพัฒนาเด็กและเยาวชน ประชาชนให้มีร่างกายแข็งแรงสมบูรณ์</t>
  </si>
  <si>
    <t xml:space="preserve">2. ยุทธศาสตร์การพัฒนาด้านองค์กร </t>
  </si>
  <si>
    <t>2.1  แผนงานบริหารงานทั่วไป</t>
  </si>
  <si>
    <t xml:space="preserve">โครงการสร้างศูนย์อนุรักษ์สมุนไพรไทยอย่างยั่งยืน </t>
  </si>
  <si>
    <t>ก่อสร้างศูนย์อนุรักษ์สมุนไพรไทยอย่างยั่งยืน จำนวน 1 แห่ง</t>
  </si>
  <si>
    <t>ศูนย์อนุรักษ์สมุนไพรไทยอย่างยั่งยืน จำนวน 1 แห่ง</t>
  </si>
  <si>
    <t>ประชาชนมีความรู้เรื่องสมุนไพรไทยเพิ่มมาขึ้น และประชาชนมีสุขภาพที่ดีขึ้น</t>
  </si>
  <si>
    <t>เพื่อสร้างศูนย์อนุรักษ์สมุนไพรไทยอย่างยั่งยืน ให้ประชาชนได้เรียนรู้พืชสมุนไพรไทย ในการรักษาสุขภาพของประชาชน</t>
  </si>
  <si>
    <t xml:space="preserve">สำนักปลัดเทศบาล </t>
  </si>
  <si>
    <t>โครงการจ้างเหมาบริการปรับปรุงไฟฟ้าแสงสว่างรอบรั้วอาคารสำนักงาน</t>
  </si>
  <si>
    <t>เพื่อความปลอดภัยในทรัพย์สินของสำนักงานเทศบาลตำบลทุ่งควายกิน</t>
  </si>
  <si>
    <t xml:space="preserve">จ้างเหมาบริการปรับปรุงไฟฟ้าแสงสว่างรอบรั้วอาคารสำนักงานเทศบาลทุ่งควายกิน </t>
  </si>
  <si>
    <t>มีความปลอดภัยในทรัพย์สินของสำนักงานเทศบาลตำบลทุ่งควายกินเพิ่มขึ้น</t>
  </si>
  <si>
    <t>โครงการอบรมผู้ประกอบการร้านอาหาร ตลาดสด และศึกษาดูงาน</t>
  </si>
  <si>
    <t>อบรมผู้ประกอบการร้านอาหาร ตลาดสด และศึกษาดูงาน</t>
  </si>
  <si>
    <t>เพื่อให้ความรู้ ความเข้าใจผู้ประกอบการร้านอาหาร ตลาดสดในการปรับปรุงร้านอาหาร ตลาดสด ให้ได้มาตรฐานทั้งด้านสุขาภิบาล คุณภาพอาหาร และความปลอดภัย ให้ปราศจากสารปนเปื้อนที่อาจเป็นอันตรายต่อสุขภาพและถูกสุขลักษณะ ของประชาชน</t>
  </si>
  <si>
    <t xml:space="preserve">ประชาชนมีความปลอดภัยจากความเสี่ยง จาการปนเปื้อนในอาหาร สารพิษตกค้าง เชื้อโรค และสิ่งแปลกปลอมต่างๆ รวมทั้งจากสภาพปัญหาการสุขาภิบาล </t>
  </si>
  <si>
    <t>ร้อยละ 80ของผู้เข้ารับการอบรมและศึกษาดูงานมีความรู้ความเข้าใจในการปรับปรุงร้านอาหาร ตลาดสด ให้ได้มาตรฐาน</t>
  </si>
  <si>
    <t xml:space="preserve">โครงการจ้างที่ปรึกษาสำรวจออกแบบการก่อสร้างศูนย์อนุรักษ์สมุนไพรไทยแบบยั่งยืน </t>
  </si>
  <si>
    <t>จ้างที่ปรึกษาสำรวจออกแบบการก่อสร้างศูนย์อนุรักษ์สมุนไพรไทยแบบยั่งยืน</t>
  </si>
  <si>
    <t>จ้างที่ปรึกษาสำรวจออกแบบการก่อสร้างศูนย์อนุรักษ์สมุนไพรไทยแบบยั่งยืน จำนวน 1 ครั้ง</t>
  </si>
  <si>
    <t>เพื่อจ้างที่ปรึกษาสำรวจออกแบบการก่อสร้างศูนย์อนุรักษ์สมุนไพรไทยแบบยั่งยืน ให้การดำเนินงานครอบคลุมการสำรวจ ออกแบบ ตลอดจนก่อสร้างจนแล้วเสร็จสมบูรณ์</t>
  </si>
  <si>
    <t>เพื่อให้การดำเนินงานครอบคลุมการสำรวจ ออกแบบ ตลอดจนก่อสร้างศูนย์อนุรักษ์สมุนไพรไทยแบบยั่งยืนแล้วเสร็จสมบูรณ์</t>
  </si>
  <si>
    <t xml:space="preserve">โครงการประดับธงเฉลิมพระเกียรติ  </t>
  </si>
  <si>
    <t>ประดับธงเฉลิมพระเกียรติ  บริเวณเกาะกลางถนนสุขุมวิทในเขตเทศบาลตำบลทุ่งควายกิน จำนวน 4 เกาะ</t>
  </si>
  <si>
    <t xml:space="preserve"> เพื่อเป็นเทิดพระเกียรติต่อสถาบันพระมหากษัตริย์ และเป็นการแสดงความจงรักภักดี และสำนึกในพระมหากรุณาธิคุณอย่างหาที่สุดมิได้ ที่ทรงมีต่อพสกนิกรชาวไทย </t>
  </si>
  <si>
    <t xml:space="preserve">ประชาชนได้แสดงความจงรักภักดีต่อสถาบันพระมหากษัตริย์ และสำนึกในพระมหากรุณาธิคุณอย่างหาที่สุดมิได้ ที่ทรงมีต่อพสกนิกรชาวไทย </t>
  </si>
  <si>
    <t xml:space="preserve">ประดับธงเฉลิมพระเกียรติ บริเวณเกาะกลางถนนสุขุมวิทในเขตเทศบาลตำบลทุ่งควายกิน </t>
  </si>
  <si>
    <t>ก. ยุทธศาสตร์จังหวัดที่ 5 เสริมสร้างมาตรฐานการดำรงชีวิต และการมีส่วนร่วมของประชาชนตามหลักปรัชญาเศรษฐกิจพอเพียง</t>
  </si>
  <si>
    <t xml:space="preserve">   ยุทธศาสตร์จังหวัดที่ 6 สร้างความเข้มแข็งและเพิ่มขีดความสามารถของภาคพาณิชยกรรม และภาคการบริการสู่การแข่งขันในระดับสากล</t>
  </si>
  <si>
    <t>ข. ยุทธศาสตร์การพัฒนาของ อปท. ในเขตจังหวัดที่ 5 การพัฒนาโครงสร้างพื้นฐานทุกด้านอย่างสมดุลและยั่งยืน</t>
  </si>
  <si>
    <t>1. ยุทธศาสตร์การพัฒนาด้านโครงสร้างพื้นฐาน</t>
  </si>
  <si>
    <t>1.1 แผนงานเคหะและชุมชน</t>
  </si>
  <si>
    <t>1</t>
  </si>
  <si>
    <t>เพื่อให้สามารถใช้เส้นทางคมนาคมได้สะดวกปลอดภัย</t>
  </si>
  <si>
    <t>ระยะทางที่ก่อสร้างถนนคอนกรีตเสริมเหล็กแล้วเสร็จ</t>
  </si>
  <si>
    <t>ประชาชนได้รับความสะดวกจากการใช้เส้นทาง</t>
  </si>
  <si>
    <t>กองช่าง ชุมชนพันจำท่ากระชาย</t>
  </si>
  <si>
    <t xml:space="preserve"> โครงการก่อสร้างถนนลูกรัง ซอยข้างบ้านนายสุมลรัตน์  หมู่ที่ 4 ตำบลทุ่งควายกิน </t>
  </si>
  <si>
    <t xml:space="preserve">ระยะทางที่ก่อสร้างถนนลูกรังแล้วเสร็จ </t>
  </si>
  <si>
    <t xml:space="preserve">ประชาชนได้รับความสะดวกจากการใช้เส้นทาง </t>
  </si>
  <si>
    <t>กองช่าง ชุมชนป่าเตียน</t>
  </si>
  <si>
    <t>โครงการก่อสร้างถนนแอสฟัลท์ติกคอนกรีต  รอบตลาดสดเทศบาลตำบลทุ่งควายกิน    หมู่ที่ 1 ตำบลทุ่งควายกิน</t>
  </si>
  <si>
    <t xml:space="preserve">โครงการก่อสร้างเขื่อนป้องกันตลิ่งพังคลองโพล้ หมู่ที่ 1 ตำบลทุ่งควายกิน </t>
  </si>
  <si>
    <t>เพื่อป้องกันตลิ่งพังทลายทำให้บ้านเรือนของประชาชนได้รับความเดือดร้อน และพื้นที่การเกษตรได้รับความเสียหาย และสามารถระบายน้ำได้สะดวก</t>
  </si>
  <si>
    <t>ระยะความยาวเขื่อนและบันไดที่ก่อสร้างแล้วเสร็จ</t>
  </si>
  <si>
    <t>ป้องกันปัญหาอุทกภัยที่จะเกิดขึ้น และป้องกันความเสียหายบ้านเรือนประชาชนรวมถึง พื้นที่การเกษตรไม่ให้ได้รับความเสียหาย</t>
  </si>
  <si>
    <t xml:space="preserve">โครงการขุดลอกคลองวังมะนาว (ต่อจากของเดิม)  หมู่ที่ 11 ตำบลทุ่งควายกิน </t>
  </si>
  <si>
    <t>เพื่อปรับปรุงคลองที่ตื้นเขินให้ระบายน้ำได้สะดวกขึ้นและป้องกันปัญหาน้ำท่วมในพื้นที่</t>
  </si>
  <si>
    <t>ปริมาณดินที่ขุดลอกแล้วเสร็จ</t>
  </si>
  <si>
    <t>ปรับปรุงคลองให้มีสภาพระบายน้ำได้คล่องและแก้ไขปัญหาน้ำท่วมขังในพื้นที่</t>
  </si>
  <si>
    <t>กองช่าง   ชุมชนเขาดิน -หนองน้ำเย็น</t>
  </si>
  <si>
    <t>เพื่อให้การดำเนินงานครอบคลุมการสำรวจ ออกแบบ ตลอดจนก่อสร้างถนนจนแล้วเสร็จสมบูรณ์</t>
  </si>
  <si>
    <t xml:space="preserve">กองช่าง </t>
  </si>
  <si>
    <t>เปลี่ยนแปลง ผ 03 เป็น ผ 01</t>
  </si>
  <si>
    <t xml:space="preserve">โครงการก่อสร้างสะพานข้ามคลองวังมะนาว หมู่ 11 ตำบลทุ่งควายกิน (ทต.ทุ่งควายกิน อำเภอแกลง จังหวัดระยอง) มีความคาบเกี่ยวต่อเนื่องกับหมู่ 11 ตำบลทุ่งควายกิน (อบต.ทุ่งควายกิน อำเภอแกลง จังหวัดระยอง)  </t>
  </si>
  <si>
    <t>เพื่อให้ประชาชนใช้เป็นสะพานข้ามคลอง และเพื่อการระบายน้ำในคลองและเป็นเส้นทางเชื่อมไปยังตำบลข้างเคียง</t>
  </si>
  <si>
    <t>ก่อสร้างสะพานคอนกรีตเสริมเหล็ก ขนาดความกว้างไม่น้อยกว่า 10.00 เมตร ความยาวไม่น้อยกว่า 14.00 เมตร หรือคิดเป็นพื้นที่สะพานไม่น้อยกว่า 140 ตารางเมตร</t>
  </si>
  <si>
    <t xml:space="preserve">สะพานคอนกรีตเสริมเหล็กที่ก่อสร้างแล้วเสร็จ </t>
  </si>
  <si>
    <t>สะพานได้มาตรฐานมีความสะดวกปลอดภัยในการสัญญจร และการคมนาคมสะดวกยิ่งขึ้น</t>
  </si>
  <si>
    <t xml:space="preserve">กองช่าง   (แผนชุมชนเขาดิน-หนองน้ำเย็น)        </t>
  </si>
  <si>
    <t>สำหรับ ประสานโครงการพัฒนาจังหวัด</t>
  </si>
  <si>
    <t>เพิ่มเติม ผ 05</t>
  </si>
  <si>
    <t xml:space="preserve">ระยะทางที่ก่อสร้างถนนคอนกรีตเสริมเหล็กแล้วเสร็จ </t>
  </si>
  <si>
    <t>กองช่าง   ชุมชนสี่แยกประแสร์</t>
  </si>
  <si>
    <t>มีไฟฟ้าแสงสว่างรอบรั้วรั้วอาคารสำนักงานเทศบาลทุ่งควายกิน 1 แห่ง</t>
  </si>
  <si>
    <t>สำนักปลัดเทศบาล   (*จ้างเหมาบริการ)</t>
  </si>
  <si>
    <r>
      <rPr>
        <b/>
        <sz val="16"/>
        <rFont val="TH SarabunIT๙"/>
        <family val="2"/>
      </rPr>
      <t xml:space="preserve"> </t>
    </r>
    <r>
      <rPr>
        <b/>
        <u/>
        <sz val="16"/>
        <rFont val="TH SarabunIT๙"/>
        <family val="2"/>
      </rPr>
      <t>เพิ่มเติม ผ.02</t>
    </r>
  </si>
  <si>
    <t xml:space="preserve">              (ต่อ)                     (ช่วงที่ 3)  ก่อสร้างลาดยางแอสฟัลท์ติกคอนกรีต  (ทางเชื่อมระหว่างสายทางเทศบาลฯ 4   กับสายทางเทศบาลฯ 6  ขนาดกว้าง  6.00 เมตร ยาว  49.00เมตร หนาเฉลี่ย 0.05    เมตร หรือคิดเป็นพื้นที่ไม่น้อยกว่า  294  ตารางเมตร  พร้อมตีเส้นจราจร
 (ช่วงที่ 4)  ก่อสร้างลาดยางแอสฟัลท์ติกคอนกรีต  ซอยข้างสำนักงานที่ดินถึงคลองโพล้  ขนาดกว้าง  6.00  เมตร ยาว  144.00  เมตร หนาเฉลี่ย 0.05  เมตร หรือคิดเป็นพื้นที่ ไม่น้อยกว่า  864  ตารางเมตร  พร้อมตีเส้นจราจร
           (ต่อหน้าถัดไป)</t>
  </si>
  <si>
    <t xml:space="preserve">โดยทำการก่อสร้างถนนลาดยางพาราแอสฟัลท์ติกคอนกรีตขนาดกว้าง  6.00 เมตร  ยาว  700  เมตร  หนาเฉลี่ย  0.05 เมตร หรือคิดเป็นพื้นที่ไม่น้อยกว่า  4,200  ตารางเมตร พร้อมตีเส้นจราจร (ตามแบบก่อสร้างของเทศบาลตำบลทุ่งควายกินเลขที่ กช. 07/2561)
</t>
  </si>
  <si>
    <t>กองช่าง  ชุมชนเขาดิน -หนองน้ำเย็น</t>
  </si>
  <si>
    <t xml:space="preserve">โครงการก่อสร้างถนนแอสฟัลท์ติกคอนกรีต  สายทางเทศบาลทุ่งควายกิน 6 (หน้าสำนักงานที่ดิน) หมู่ที่ 12  ตำบลทุ่งควายกิน  </t>
  </si>
  <si>
    <t>โครงการปรับปรุงโรงฆ่าสัตว์</t>
  </si>
  <si>
    <t>ปรับปรุงโรงฆ่าสัตว์ จำนวน 1 แห่ง</t>
  </si>
  <si>
    <t>ปรับปรุงโรงฆ่าสัตว์เทศบาลตำบลทุ่งควายกินให้ได้มาตรฐานโรงฆ่าสัตว์ จำนวน 1 แห่ง</t>
  </si>
  <si>
    <t xml:space="preserve">เพื่อปรับปรุงโรงฆ่าสัตว์เพื่อยกระดับมาตรฐานโรงฆ่าสัตว์เพื่อความปลอดภัยด้านอาหารของประชาชนในท้องถิ่น </t>
  </si>
  <si>
    <t>มีโรงฆ่าสัตว์ที่ได้มาตรฐานและถูกสุขลักษณะ ประชาชนมีความปลอดภัยในการบริโภค</t>
  </si>
  <si>
    <t>กองสาธารณสุขฯ   ทุกชุมชน</t>
  </si>
  <si>
    <t>เพื่อปรับปรุงตลาดสดเทศบาลตำบลทุ่งควายกินให้ได้มาตรฐานตลาดสดน่าซื้อ</t>
  </si>
  <si>
    <t>ตลาดสดเทศบาลตำบลทุ่งควายกินเป็นตลาดสด   น่าซื้อ</t>
  </si>
  <si>
    <t xml:space="preserve">โครงการจ้างเหมาบริการติดตั้งระบบรดน้ำสวนหย่อมอาคารสำนักงาน และบริเวณโดยรอบสำนักงาน </t>
  </si>
  <si>
    <t>เพื่อจะดำเนินการติดตั้งระบบรดน้ำสวนหย่อมอาคารสำนักงาน และบริเวณโดยรอบสำนักงาน เพื่อให้ภูมิทัศน์บริเวณโดยรอบมีความสวยงาม เป็นสถานที่เหมาะสำหรับให้บริการประชาชน</t>
  </si>
  <si>
    <t>จ้างเหมาบริการติดตั้งระบบรดน้ำสวนหย่อมอาคารสำนักงาน และบริเวณโดยรอบสำนักงาน  1 แห่ง</t>
  </si>
  <si>
    <t>ติดตั้งระบบรดน้ำสวนหย่อมอาคารสำนักงาน และบริเวณโดยรอบสำนักงาน  1 แห่ง</t>
  </si>
  <si>
    <t>ภูมิทัศน์บริเวณโดยรอบเทศบาลตำบลทุ่งควายกินมีความสวยงาม เป็นสถานที่เหมาะสำหรับให้บริการประชาชน</t>
  </si>
  <si>
    <t xml:space="preserve"> (เปลี่ยนแปลงจากแผนพัฒนาท้องถิ่นสี่ปี (พ.ศ. 2561 - 2564) หน้าที่ 288)</t>
  </si>
  <si>
    <t xml:space="preserve"> (เปลี่ยนแปลงจากแผนพัฒนาท้องถิ่นสี่ปี (พ.ศ. 2561 - 2564) หน้าที่ 285)</t>
  </si>
  <si>
    <t xml:space="preserve"> (เปลี่ยนแปลงจากแผนพัฒนาท้องถิ่นสี่ปี (พ.ศ. 2561 - 2564) ผ01 หน้าที่ 294)</t>
  </si>
  <si>
    <t xml:space="preserve">โครงการจัดงานประเพณีลอยกระทง  </t>
  </si>
  <si>
    <t>เดิม</t>
  </si>
  <si>
    <t xml:space="preserve"> (เปลี่ยนแปลงจากแผนพัฒนาท้องถิ่นสี่ปี (พ.ศ. 2561 - 2564) ผ02 หน้าที่ 318)</t>
  </si>
  <si>
    <t>โครงการส่งเสริมภาษาอังกฤษสู่อาเซียน</t>
  </si>
  <si>
    <t>โครงการเงินอุดหนุนการอบรมให้ความรู้เรื่องประเพณีเข้าพรรษา  สภาวัฒนธรรมเทศบาลตำบลทุ่งควายกิน</t>
  </si>
  <si>
    <t xml:space="preserve">จัดอบรมให้ความรู้เกี่ยวกับประวัติความเป็นมาของประเพณีเข้าพรรษาและจัดกิจกรรมงานเข้าพรรษา  </t>
  </si>
  <si>
    <t>ดำเนินการจัดอบรมให้ความรู้เกี่ยวกับประวัติความเป็นมาของประเพณีเข้าพรรษา จำนวน 1 ครั้ง</t>
  </si>
  <si>
    <t>ประชาชนมีความรู้ในประวัติความเป็นมาของประเพณีเข้าพรรษาและเป็นการสืบสานประเพณี
(แห่เทียนพรรษา)
ให้คงอยู่สืบไป</t>
  </si>
  <si>
    <t>โครงการอบรมให้ความรู้เรื่องประเพณีเข้าพรรษา</t>
  </si>
  <si>
    <t xml:space="preserve"> (เปลี่ยนแปลงจากแผนพัฒนาท้องถิ่นสี่ปี (พ.ศ. 2561 - 2564) ผ02 หน้าที่ 317)</t>
  </si>
  <si>
    <t>เพื่อให้การดำเนินงานครอบคลุมการสำรวจ ออกแบบ ตลอดจนก่อสร้างสะพานข้ามคลอง
วังมะนาว จนแล้วเสร็จสมบูรณ์</t>
  </si>
  <si>
    <t xml:space="preserve">                 (ต่อ)
   (ช่วงที่ 4)  รื้อถอนถนนลาดยางและก่อสร้างถนนคอนกรีต (ช่วง กม.0+0438   ถึง กม.1+198)  ขนาดกว้างไม่น้อยกว่า 16.00 เมตร ยาวไม่น้อยกว่า  760.00 เมตร  หนาเฉลี่ย 0.05 เมตร หรือคิดเป็นพื้นไม่น้อยกว่า 12,160  ตารางเมตร พร้อมเกาะกลางถนนขนาดกว้างไม่น้อยกว่า 3.00 เมตร   ยาว 180.00เมตร จำนวน 2 เกาะ พร้อมจัดสวนบนเกาะกลาง และติดตั้งระบบไฟฟ้าส่องสว่างทางสาธารณะ และระบบสาธารณูปโภคอื่นๆ  (ตามแบบก่อสร้างของเทศบาลตำบลทุ่งควายกิน)  
</t>
  </si>
  <si>
    <t xml:space="preserve">โดยทำการดังนี้  
 (ช่วงที่ 1)  ก่อสร้างลาดยางแอสฟัลท์ติกคอนกรีต (ช่วง กม.0+000 ถึง กม.0+011)ขนาดกว้าง 10.00 เมตร ยาว 11.00 เมตร หนาเฉลี่ย 0.05 เมตร หรือคิดเป็นพื้นไม่น้อยกว่า 110  ตารางเมตร
 (ช่วงที่ 2)  ก่อสร้างลาดยางแอสฟัลท์ติกคอนกรีต (ช่วง กม.0+011 ถึง กม.0+031)ขนาดกว้าง 10.00 - 16.00 เมตร ยาว 20.00 เมตรหนาเฉลี่ย 0.05 เมตร  หรือคิดเป็นพื้นไม่น้อยกว่า 260 ตารางเมตร  (ช่วงที่ 3)  ก่อสร้างลาดยางแอสฟัลท์ติกคอนกรีต (ช่วง กม.0+031 ถึง กม.0+438)ขนาดกว้าง 10.00 - 16.00 เมตร ยาว 407.00 เมตร หนาเฉลี่ย 0.05 เมตร หรือคิดเป็นพื้นไม่น้อยกว่า 5,291  ตารางเมตร   (ต่อหน้าถัดไป)
 </t>
  </si>
  <si>
    <t xml:space="preserve">โครงการขุดลอกแหล่งน้ำที่ตื้นเขิน (บริเวณเหนือฝายคลองโพล้) ของเทศบาลตำบลทุ่งควายกิน หมู่ที่ 1 ตำบลทุ่งควายกิน อำเภอแกลง จังหวัดระยอง </t>
  </si>
  <si>
    <t>เพื่อเพิ่มแหล่งกักเก็บน้ำไว้ใช้ประโยชน์ทางการเกษตรและสวนผลไม้ในเขตเทศบาลตำบลทุ่งควายกิน และพื้นที่ข้างเคียงให้มีน้ำใช้ในช่วยฤดูแล้งและป้องกันปัญหาน้ำท่วมในพื้นที่</t>
  </si>
  <si>
    <t xml:space="preserve">โดยทำการขุดลอกแหล่งน้ำที่ตื้นเขิน (บริเวณเหนือฝายคลองโพล้) คิดเป็นพื้นที่ไม่น้อยกว่า 3,850 ตารางเมตร ความลึกประมาณ 7.00 เมตร คิดเป็นปริมาณดินที่ขุดลอกกรวด หิน ดิน และทรายไม่น้อยกว่า 5,475.00 ลูกบาศก์เมตร </t>
  </si>
  <si>
    <t>มีแหล่งกักเก็บน้ำไว้ใช้ประโยชน์ทางการเกษตรและสวนผลไม้ในเขตเทศบาลตำบลทุ่งควายกิน และพื้นที่ข้างเคียงมีน้ำใช้ในช่วยฤดูแล้งและป้องกันปัญหาน้ำท่วมในพื้นที่</t>
  </si>
  <si>
    <t>ขุดลอกแหล่งน้ำที่ตื้นเขิน (บริเวณเหนือฝายคลองโพล้)จำนวน 1 แห่ง</t>
  </si>
  <si>
    <t>แบบการก่อสร้างก่อสร้างสะพานข้ามคลอง
วังมะนาว หมู่ 11 ตำบลทุ่งควายกิน  แล้วเสร็จ</t>
  </si>
  <si>
    <t>โครงการก่อสร้างตลาดสดเทศบาลตำบลทุ่งควายกิน</t>
  </si>
  <si>
    <t>เพื่อก่อสร้างตลาดสดเทศบาลตำบลทุ่งควายกินให้ได้มาตรฐานตลาดสดน่าซื้อ</t>
  </si>
  <si>
    <t>ก่อสร้างตลาดสดเทศบาลตำบล ทุ่งควายกิน จำนวน 1 แห่ง</t>
  </si>
  <si>
    <t>ก่อสร้างตลาดสดเทศบาลตำบลทุ่งควายกินให้ได้มาตรฐานตลาดสดน่าซื้อ จำนวน 1 แห่ง</t>
  </si>
  <si>
    <t>กองสาธารณสุขฯทุกชุมชน</t>
  </si>
  <si>
    <t>ประชาชนมีสุขภาพดีมีคุณภาพชีวิต ที่ดีขึ้น</t>
  </si>
  <si>
    <t xml:space="preserve">โครงการจัดกิจกรรมวันวิสาขบูชา </t>
  </si>
  <si>
    <t>โครงการวันอนุรักษ์มรดกไทย</t>
  </si>
  <si>
    <t>เปลี่ยนแปลง  ผ02</t>
  </si>
  <si>
    <t>เหตุผลความจำเป็นในการเปลี่ยนแปลง : เปลี่ยนแปลงจากการอุดหนุนสภาวัฒนธรรมเทศบาลตำบลทุ่งควายกิน เพื่อที่เทศบาลฯ จะดำเนินการเอง ในปีงบประมาณ 2562-2564</t>
  </si>
  <si>
    <t>เหตุผลความจำเป็นในการเปลี่ยนแปลง : เปลี่ยนแปลงจากการอุดหนุนสภาวัฒนธรรมเทศบาลตำบลทุ่งควายกิน เพื่อที่เทศบาลฯ จะดำเนินการเอง  ในปีงบประมาณ 2562-2564</t>
  </si>
  <si>
    <t xml:space="preserve">เหตุผลความจำเป็นในการเปลี่ยนแปลง : เปลี่ยนแปลงจากการอุดหนุนสภาวัฒนธรรมเทศบาลตำบลทุ่งควายกิน ในปี 2562 - 2564 เพื่อที่เทศบาลฯ จะดำเนินการเอง </t>
  </si>
  <si>
    <t>ปรากฎแผนฯ เพิ่มเติม ผ01 แผนงานการศาสนาวัฒนธรรมและนันทนาการ โครงการจัดกิจกรรมวันวิสาขบูชา  งบประมาณ 2,000 บาท ดำเนินการในปีงบประมาณ 2562 - 2564</t>
  </si>
  <si>
    <t>ปรากฎแผนฯ เพิ่มเติม ผ01 แผนงานการศาสนาวัฒนธรรมและนันทนาการ โครงการประเพณีตักบาตรเทโว  งบประมาณ 50,000 บาท ดำเนินการในปีงบประมาณ 2562 - 2564</t>
  </si>
  <si>
    <t xml:space="preserve">เหตุผลความจำเป็นในการเปลี่ยนแปลง : เปลี่ยนแปลงจากการอุดหนุนอำเภอแกลง เพื่อที่เทศบาลฯ จะดำเนินการเอง เพื่อให้ประชาชนในพื้นที่เทศบาลตำบลทุ่งควายกินได้ร่วมอนุรักษ์มรดกไทย </t>
  </si>
  <si>
    <t>และสืบสานวัฒนธรรมและภูมิปัญญาท้องถิ่นให้ดำรงอยู่สืบไป</t>
  </si>
  <si>
    <t>ปรากฎแผนฯ เพิ่มเติม ผ01 แผนงานการศาสนาวัฒนธรรมและนันทนาการ โครงการจัดงานประเพณีลอยกระทง งบประมาณ 300,000 บาท ดำเนินการในปีงบประมาณ 2562 - 2564</t>
  </si>
  <si>
    <t>เปลี่ยนแปลงจากเดิม: ตั้งงบประมาณในแผน 2,000)</t>
  </si>
  <si>
    <t>เปลี่ยนแปลงจากเดิม: ตั้งงบประมาณในแผน 50,000)</t>
  </si>
  <si>
    <t>ปรากฎแผนฯ เพิ่มเติม ผ01 แผนงานการศาสนาวัฒนธรรมและนันทนาการ โครงการอบรมให้ความรู้เรื่องประเพณีเข้าพรรษา งบประมาณ 300,000 บาท ดำเนินการในปีงบประมาณ 2562 - 2564</t>
  </si>
  <si>
    <t>เปลี่ยนแปลงจากเดิม: ตั้งงบประมาณในแผน 250,000)</t>
  </si>
  <si>
    <t>เปลี่ยนแปลงจากเดิม: ตั้งงบประมาณในแผน 3,500)</t>
  </si>
  <si>
    <t>เปลี่ยนแปลงจากเดิม: ตั้งงบประมาณในแผน 100,000)</t>
  </si>
  <si>
    <t>เปลี่ยนแปลงจากเดิม: ตั้งงบประมาณในแผน 6,000)</t>
  </si>
  <si>
    <r>
      <t xml:space="preserve">โดยทำการก่อสร้างถนนลาดยางปูแอสฟัลท์ติกคอนกรีตดังนี้
 (ช่วงที่ 1)  ก่อสร้างลาดยางแอสฟัลท์ติกคอนกรีต  สายทางเทศบาลทุ่งควายกิน 15 ขนาดกว้าง  9.00  เมตร ยาว  136.00  เมตร หนาเฉลี่ย  0.05  เมตร หรือคิดเป็นพื้นที่ ไม่น้อยกว่า  1,224  ตารางเมตร  พร้อมตีเส้นจราจร                                </t>
    </r>
    <r>
      <rPr>
        <sz val="12"/>
        <color theme="1"/>
        <rFont val="TH SarabunIT๙"/>
        <family val="2"/>
      </rPr>
      <t xml:space="preserve"> (ช่วงที่ 2)  ก่อสร้างลาดยางแอสฟัลท์ติกคอนกรีต สายทางเทศบาลทุ่งควายกิน 13 ขนาดกว้าง  6.00  เมตร ยาว  104.00  เมตร หนาเฉลี่ย 0.05  เมตร หรือคิดเป็นพื้นที่  ไม่น้อยกว่า  624  ตารางเมตร  พร้อมตีเส้นจราจร
          (ต่อหน้าถัดไป)</t>
    </r>
  </si>
  <si>
    <t xml:space="preserve">    </t>
  </si>
  <si>
    <t>ครุภัณฑ์ยานพาหนะและขนส่ง</t>
  </si>
  <si>
    <t>จัดซื้อเครื่องโทรสาร แบบใช้กระดาษธรรมดา จำนวน 1 เครื่อง</t>
  </si>
  <si>
    <t xml:space="preserve"> (เปลี่ยนแปลงจากแผนพัฒนาท้องถิ่นสี่ปี (พ.ศ. 2561 - 2564)  ผ 08 หน้าที่ 328)</t>
  </si>
  <si>
    <t>เหตุผลความจำเป็นในการเปลี่ยนแปลง : เปลี่ยนแปลงจัดซื้อเครื่องโทรสารฯ ที่บรรจุไว้เพียงปี 2561 เป็นบรรจุไว้ทุกปี เนื่องจากมีความจำเป็นในการจัดซื้อเครื่องโทรสารให้กอง/ฝ่ายในสำนักปลัดเทศบาลให้เพียงพอต่อการใช้สำหรับการปฏิบัติงาน</t>
  </si>
  <si>
    <t>จัดซื้อตู้บานเลื่อนกระจก 5 ฟุต จำนวน 4 ตู้</t>
  </si>
  <si>
    <t>จัดซื้อโต๊ะทำงาน 6 ฟุต จำนวน 1 ชุด</t>
  </si>
  <si>
    <t>โครงการก่อสร้างถนนคอนกรีตเสริมเหล็ก ซอยข้างร้านซาวด์สแควร์แอร์ หมู่ที่ 6 ตำบลทุ่งควายกิน</t>
  </si>
  <si>
    <t>กองช่าง ชุมชนหนองกะพ้อร่วมใจ</t>
  </si>
  <si>
    <t xml:space="preserve"> (เปลี่ยนแปลงจากแผนพัฒนาท้องถิ่นสี่ปี (พ.ศ. 2561 - 2564) ผ03 หน้าที่ 320)</t>
  </si>
  <si>
    <t>เหตุผลความจำเป็นในการเปลี่ยนแปลง : เนื่องจากเทศบาลฯ ต้องการดำเนินการเอง เพื่อให้การแก้ไขปัญหาการคมนาคมให้สะดวกมากขึ้น</t>
  </si>
  <si>
    <t>เหตุผลความจำเป็นในการเปลี่ยนแปลง : เนื่องจากเทศบาลฯ ต้องการดำเนินการก่อสร้างถนนเพื่อให้ประชาชนได้รับความสะดวกจากการใช้เส้นทาง</t>
  </si>
  <si>
    <r>
      <t xml:space="preserve">                     (ต่อ)
 (ช่วงที่ 3)  ก่อสร้างลาดยางแอสฟัลท์ ติกคอนกรีต ซอยเขาดิน 1 ขนาดกว้าง 6.00  เมตร ยาว  76.00  เมตร  หนาเฉลี่ย  0.05  เมตร หรือคิดเป็นพื้นที่ ไม่น้อยกว่า  456  ตารางเมตร  พร้อมตีเส้นจราจร
</t>
    </r>
    <r>
      <rPr>
        <sz val="10"/>
        <color theme="1"/>
        <rFont val="TH SarabunIT๙"/>
        <family val="2"/>
      </rPr>
      <t xml:space="preserve"> (ช่วงที่ 4)  ก่อสร้างลาดยางแอสฟัลท์ติกคอนกรีต  ทางเชื่อมระหว่างสายทางเทศบาลฯ 13  กับสายทางเทศบาลฯ 15  ขนาดกว้าง  9.00 เมตร ยาว 103.00 เมตร  หนาเฉลี่ย  0.05 เมตร หรือคิดเป็นพื้นที่ไม่น้อยกว่า 927 ตารางเมตรพร้อมตีเส้นจราจร</t>
    </r>
    <r>
      <rPr>
        <sz val="11"/>
        <color theme="1"/>
        <rFont val="TH SarabunIT๙"/>
        <family val="2"/>
      </rPr>
      <t xml:space="preserve">
  (ช่วงที่ 5)  ก่อสร้างลาดยางแอสฟัลท์ติกคอนกรีต  ซอยเขาดิน 2  (ต่อจากของเดิม)ขนาดกว้าง  6.00  เมตร ยาว  67.00  เมตร  หนาเฉลี่ย  0.05  เมตร หรือคิดเป็นพื้นที่ ไม่น้อยกว่า  402  ตารางเมตร  พร้อมตีเส้นจราจร(ตามแบบก่อสร้างของเทศบาลตำบลทุ่งควายกินเลขที่ กช. 08/2561)
</t>
    </r>
  </si>
  <si>
    <t>ระยะทางที่ก่อสร้างถถนนแอสฟัลท์ติกคอนกรีตแล้วเสร็จ</t>
  </si>
  <si>
    <t>ระยะทางที่ก่อสร้างถนนแอสฟัลท์ติกคอนกรีตแล้วเสร็จ</t>
  </si>
  <si>
    <t>ระยะทางที่ก่อสร้างถนนพาราแอสฟัลท์ติกคอนกรีต แล้วเสร็จ</t>
  </si>
  <si>
    <t xml:space="preserve">โครงการก่อสร้างถนนพาราแอสฟัลท์ติกคอนกรีต สายทางเทศบาลทุ่งควายกิน 16 หมู่ที่ 1  ตำบลคลองปูน  
</t>
  </si>
  <si>
    <t>จัดโครงการเพื่อส่งเสริมให้ประชาชนและชุมชนเข้ามามีส่วนร่วมในการอนุรักษ์วัฒนธรรมและประเพณีวันสงกรานต์  สภาวัฒนธรรมเทศบาลตำบลทุ่งควายกิน</t>
  </si>
  <si>
    <t xml:space="preserve">โครงการจัดงานประเพณีสงกรานต์  </t>
  </si>
  <si>
    <t>ร้อยละ 90 ของประชาชนในชุมชนเข้ามามีส่วนร่วมในการอนุรักษ์ประเพณีสงกรานต์ให้คงอยู่สืบไป</t>
  </si>
  <si>
    <t>เปลี่ยนแปลงจาก ตั้งงบประมาณในแผนปี 2564  670,000)</t>
  </si>
  <si>
    <t>โครงการก่อสร้างถนนคอนกรีตเสริมเหล็ก  สายทางเทศบาลทุ่งควายกิน 14 ซอย 3 (ต่อจากของเดิม) หมู่ที่ 1 ต.คลองปูน</t>
  </si>
  <si>
    <t xml:space="preserve">โดยทำการก่อสร้างเรียงหินยาแนว ขนาดกว้าง 8.00 เมตร ยาว 200 เมตร พร้อมบันไดหินก่อ   ขนาดกว้าง 8.00 เมตร  ความลาดชันสูงไม่น้อยกว่า 3.00 เมตร (ตามแบบก่อสร้างของเทศบาลตำบลทุ่งควายกิน กช. 10/2561) 
</t>
  </si>
  <si>
    <t>ยุทธศาสตร์</t>
  </si>
  <si>
    <t>ปี  ๒๕๖๑</t>
  </si>
  <si>
    <t>ปี  ๒๕๖๒</t>
  </si>
  <si>
    <t>ปี  ๒๕๖๓</t>
  </si>
  <si>
    <t>ปี  ๒๕๖๔</t>
  </si>
  <si>
    <t>รวม ๔ ปี</t>
  </si>
  <si>
    <t>จำนวนโครงการ</t>
  </si>
  <si>
    <t>งบประมาณ</t>
  </si>
  <si>
    <t>แผนเพิ่มเติม ผ 01</t>
  </si>
  <si>
    <t>กองช่าง</t>
  </si>
  <si>
    <t>กองสาธารณสุข</t>
  </si>
  <si>
    <t xml:space="preserve">จัดซื้อเครื่องถ่ายเอกสาร ระบบดิจิตอล (ขาว - ดำ)      </t>
  </si>
  <si>
    <t xml:space="preserve">จัดซื้อเครื่องถ่ายเอกสาร ระบบดิจิตอล (ขาว - ดำและสี)      </t>
  </si>
  <si>
    <r>
      <t xml:space="preserve">โดยทำการก่อสร้างถนนลาดยางปูแอสฟัลท์ติกคอนกรีตดังนี้
  (ช่วงที่ 1)  ก่อสร้างลาดยางแอสฟัลท์ติกคอนกรีต ปากทางเชื่อมถนนสุขุมวิท 3 (กม.0+000 ถึง กม.0+015) ขนาดกว้าง 7.00 - 20.00 เมตร ยาว 15.00 เมตร หนาเฉลี่ย 0.05 เมตร หรือคิดเป็นพื้นที่ไม่น้อยกว่า  202.50  ตารางเมตร  พร้อมตีเส้นจราจร
</t>
    </r>
    <r>
      <rPr>
        <sz val="12"/>
        <rFont val="TH SarabunIT๙"/>
        <family val="2"/>
      </rPr>
      <t xml:space="preserve"> (ช่วงที่ 2)  ก่อสร้างลาดยางแอสฟัลท์ติกคอนกรีต  สายทางเทศบาลทุ่งควายกิน 6 (กม.0+015  ถึง กม.0+207)  ขนาดกว้าง  7.00  เมตร ยาว  192.00 เมตร หนาเฉลี่ย  0.05 เมตร  หรือคิดเป็นพื้นที่ไม่น้อยกว่า  1,344 ตารางเมตร  พร้อมตีเส้นจราจร   (ต่อหน้าถัดไป)</t>
    </r>
    <r>
      <rPr>
        <sz val="13"/>
        <rFont val="TH SarabunIT๙"/>
        <family val="2"/>
      </rPr>
      <t xml:space="preserve">
</t>
    </r>
  </si>
  <si>
    <t xml:space="preserve">           (ต่อ)        
  (ช่วงที่ 5)  ก่อสร้างลาดยางแอสฟัลท์ติกคอนกรีต สายทางเทศบาลทุ่งควายกิน 6 (หน้าสำนักงาน       ที่ดิน)  ขนาดกว้าง  7.00  เมตร ยาว  150.00  เมตร หนาเฉลี่ย  0.05  เมตร   หรือคิดเป็นพื้นที่ไม่น้อยกว่า  1,050  ตารางเมตร  พร้อมตีเส้นจราจร
(ตามแบบมาตรฐานงานทางของท้องถิ่นและแบบก่อสร้างของเทศบาลตำบลทุ่งควายกิน เลขที่  กช. 06/2561</t>
  </si>
  <si>
    <t xml:space="preserve">โดยทำการก่อสร้างลงดินลูกรังเสริมคันทางเดิม ขนาดกว้าง 6.00 เมตร ยาว 183.00 เมตร ความ   หนาเฉลี่ย 0.20 เมตร คิดเป็นปริมาตรไม่น้อยกว่า 219.60 ลูกบาศก์เมตร  
 (ตามแบบมาตรฐานงานทางของท้องถิ่นและแบบก่อสร้างของเทศบาลตำบลทุ่งควายกิน เลขที่ กช.11/2561)
</t>
  </si>
  <si>
    <t xml:space="preserve">โดยทำการก่อสร้างถนนลาดยางปูแอสฟัลท์ติกคอนกรีตดังนี้
  (ช่วงที่ 1)  ก่อสร้างลาดยางแอสฟัลท์ติกคอนกรีต  ปากทางเชื่อมถนนสุขุมวิท 3  ขนาดกว้าง  5.00 - 17.00  เมตร ยาว  10.00  เมตร หนาเฉลี่ย  0.05  เมตร  หรือคิดเป็นพื้นที่ไม่น้อยกว่า  110  ตารางเมตร  พร้อมตีเส้นจราจร
  (ช่วงที่ 2)  ก่อสร้างลาดยางแอสฟัลท์ติกคอนกรีต  สายทางเทศบาลทุ่งควายกิน 2  ขนาดกว้าง  5.00 เมตร ยาว  428.00  เมตร หนาเฉลี่ย  0.05  เมตร  หรือคิดเป็นพื้นที่ไม่น้อยกว่า  2,140  ตารางเมตร  พร้อมตีเส้นจราจร(ตามแบบมาตรฐานงานทางของท้องถิ่นและแบบก่อสร้างของเทศบาลตำบลทุ่งควายกิน เลขที่ กช.09/2561)
</t>
  </si>
  <si>
    <t>ก่อสร้างถนนคอนกรีตเสริมเหล็ก ขนาดความกว้าง 5.00 เมตร ความยาว 150 เมตร ความหนาเฉลี่ย 0.15 เมตร หรือคิดเป็นพื้นที่ผิวจราจรไม่น้อยกว่า 750 ตารางเมตร พร้อมตีเส้นจราจร(ตามแบบมาตรฐานงานทางของท้องถิ่นและแบบก่อสร้างของเทศบาลตำบลทุ่งควายกิน เลขที่ และแบบก่อสร้างของเทศบาลตำบลทุ่งควายกิน เลขที่ กช. 17/2561 เพิ่มเติม)</t>
  </si>
  <si>
    <t xml:space="preserve">โดยทำการขุดลอกคลอง ระยะทางไม่น้อยกว่า 900 เมตร คิดเป็นปริมาตรดินขุดไม่น้อยกว่า 14,400   ลูกบาศก์เมตร(ตามแบบก่อสร้างของเทศบาลตำบลทุ่งควายกิน เลขที่  กช. 12/2561)
</t>
  </si>
  <si>
    <t>ก่อสร้างถนนคอนกรีตเสริมเหล็ก ขนาดความกว้าง 5.00 เมตร ความยาว 200 เมตร ความหนาเฉลี่ย 0.15 เมตร หรือคิดเป็นพื้นที่ผิวจราจรไม่น้อยกว่า 1,000 ตารางเมตร พร้อมตีเส้นจราจร (ตามแบบมาตรฐานงานทางของท้องถิ่นและแบบก่อสร้างของเทศบาลตำบลทุ่งควายกิน เลขที่ กช. 18/2561เพิ่มเติม)</t>
  </si>
  <si>
    <t>จัดซื้อตู้รางเลื่อน จำนวน 1 ชุด</t>
  </si>
  <si>
    <t>จัดซื้อรถยนต์ตรวจการณ์ จำนวน 1 คัน แบบขับเคลื่อน 2 ล้อ</t>
  </si>
  <si>
    <t>จัดซื้อเครื่องตัดแต่งพุ่มไม้ จำนวน 1 เครื่อง</t>
  </si>
  <si>
    <t>จัดซื้อเครื่องตัดหญ้าแบบข้อแข็งจำนวน 2 เครื่อง</t>
  </si>
  <si>
    <t>จัดซื้อเครื่องพ่นหมอกควัน จำนวน 1 เครื่อง</t>
  </si>
  <si>
    <t>แผนเพิ่มเติม ผ 02</t>
  </si>
  <si>
    <t>เปลี่ยนแปลง ผ  02</t>
  </si>
  <si>
    <t>โครงการเงินอุดหนุนการกิจกรรมประเพณีตักบาตรเทโว สภาวัฒนธรรมเทศบาลตำบลทุ่งควายกิน</t>
  </si>
  <si>
    <t xml:space="preserve">โครงการเงินอุดหนุนการจัดกิจกรรม วันวิสาขบูชา   สภาวัฒนธรรมเทศบาลตำบลทุ่งควายกิน                  </t>
  </si>
  <si>
    <t>แผนงานเคหะและชุมชน</t>
  </si>
  <si>
    <t>แผนงานสาธารณสุข</t>
  </si>
  <si>
    <t>แผนงานการรักษาความสงบภายใน</t>
  </si>
  <si>
    <t>โครงการก่อสร้างปรับปรุงถนนสายทางทุ่งควายกิน 27  หมู่ที่ 2  ตำบลทุ่งควายกิน</t>
  </si>
  <si>
    <t xml:space="preserve">โครงการก่อสร้างถนนแอสฟัลท์ติก  คอนกรีต  สายทางเทศบาลทุ่งควายกิน 2  (พันจำ)  หมู่ที่ 12 ตำบลทุ่งควายกิน  
</t>
  </si>
  <si>
    <t>แบบการก่อสร้างถนน สายทางเทศบาลทุ่งควายกิน 27 หมู่ที่ 2 ตำบลทุ่งควายกิน แล้วเสร็จ</t>
  </si>
  <si>
    <t xml:space="preserve">โครงการจ้างที่ปรึกษาและสำรวจออกแบบการก่อสร้างถนน สายทางเทศบาล
ทุ่งควายกิน 27 หมู่ที่ 2 ตำบลทุ่งควายกิน 
</t>
  </si>
  <si>
    <t>เพิ่มเติม ผ05</t>
  </si>
  <si>
    <t>โครงการอุดหนุนโครงการห้องเรียนอิเล็กทรอนิกส์โรงเรียนวัดไตรรัตนาราม</t>
  </si>
  <si>
    <t>โครงการอุดหนุนโครงการส่งเสริมการเรียนการสอนปฐมวัยโรงเรียนวัดไตรรัตนาราม</t>
  </si>
  <si>
    <t xml:space="preserve"> (เปลี่ยนแปลงจากแผนพัฒนาท้องถิ่นสี่ปี (พ.ศ. 2561 - 2564) ผ02 หน้าที่ 310)</t>
  </si>
  <si>
    <t xml:space="preserve">เหตุผลความจำเป็นในการเปลี่ยนแปลง : เนื่องจากโรงเรียนวัดไตรรัตนารามมีการเปลี่ยนแปลงโครงการโครงการอุดหนุนโครงการห้องเรียนอิเล็กทรอนิกส์โรงเรียนวัดไตรรัตนาราม เป็น </t>
  </si>
  <si>
    <t>เพื่ออุดหนุนโรงเรียนวัดไตรรัตนารามในการจัดหาครูที่มีความรู้ ความสามารถเพื่อสอนเด็กนักเรียนให้มีความรู้ มีทักษะพื้นฐานในการดำเนินชีวิต</t>
  </si>
  <si>
    <t>เพื่ออุดหนุนงบประมาณในการจัดหาครูที่มีความรู้ ความสามารถเพื่อสอนเด็กนักเรียน จำนวน 1 อัตรา</t>
  </si>
  <si>
    <t>อุดหนุนงบประมาณในการจัดหาครูที่มีความรู้ ความสามารถเพื่อสอนเด็กนักเรียน จำนวน 1 อัตรา</t>
  </si>
  <si>
    <t>โรงเรียนวัดไตรรัตนารามมีครูที่มีความรู้ ความสามารถสอนเด็กนักเรียนให้มีความรู้ มีทักษะพื้นฐานในการดำเนินชีวิต</t>
  </si>
  <si>
    <t>7.2 แผนงานเคหะและชุมชน</t>
  </si>
  <si>
    <t xml:space="preserve">โครงการจ้างเหมาดูแลบำรุงรักษาเกาะกลางถนนสุขุมวิท </t>
  </si>
  <si>
    <t>เกาะกลางถนนสุขุมวิทเกิดความสวยงามและเป็นระเบียบเรียบร้อย</t>
  </si>
  <si>
    <t>ดำเนินการจ้างเหมาบุคคลภายนอกเพื่อดูแล บำรุงรักษาเกาะกลางถนนสุขุมวิท จำนวน 4 เกาะ ภายในเขตเทศบาล</t>
  </si>
  <si>
    <t>พื้นที่สวนสาธารณะที่ได้รับการดูแลและบำรุงรักษา</t>
  </si>
  <si>
    <t xml:space="preserve"> (เปลี่ยนแปลงจากแผนพัฒนาท้องถิ่นสี่ปี (พ.ศ. 2561 - 2564) หน้าที่ 284)</t>
  </si>
  <si>
    <t>เหตุผลความจำเป็นในการเปลี่ยนแปลง : โครงการจ้างเหมาดูแลบำรุงรักษาเกาะกลางถนนสุขุมวิทจากการดำเนินการปีงบประมาณ 2561 เปลี่ยนแปลงเป็นดำเนินการ 2561-2564</t>
  </si>
  <si>
    <t>สวนสาธารณะ สวนหย่อมภายในเขตเทศบาลมีความเป็นระเบียบเรียบร้อย เป็นที่พักผ่อนหย่อนใจและออกกำลังกายของประชาชน</t>
  </si>
  <si>
    <t xml:space="preserve">
7.2 แผนงานเคหะและชุมชน</t>
  </si>
  <si>
    <t>ค่าใช้จ่ายของศูนย์พัฒนาเด็กเล็กก่อนเกณฑ์เทศบาลตำบลทุ่งควายกินและศูนย์พัฒนาเด็กเล็กวัดเนินสมบูรณ์
-ค่าอาหารกลางวัน         -ค่าจัดการเรียนการสอน 
-ค่าหนังสือเรียน
-ค่าอุปกรณ์การเรียน
-ค่าเครื่องแบบนักเรียน
-ค่ากิจกรรมพัฒนาผู้เรียน</t>
  </si>
  <si>
    <t xml:space="preserve">โครงการจ้างสำรวจออกแบบการก่อสร้างสะพานข้ามคลอง
วังมะนาว หมู่ 11 ตำบลทุ่งควายกิน (ทต.ทุ่งควายกิน อำเภอแกลง จังหวัดระยอง) มีความคาบเกี่ยวต่อเนื่องกับหมู่ 11 ตำบลทุ่งควายกิน (อบต.ทุ่งควายกิน อำเภอแกลง จังหวัดระยอง)   
</t>
  </si>
  <si>
    <t xml:space="preserve">ดำเนินการจ้างสำรวจออกแบบก่อสร้างสะพานข้ามคลอง
วังมะนาว หมู่ 11 ตำบลทุ่งควายกิน </t>
  </si>
  <si>
    <t>โครงการสำรวจข้อมูลจำนวนสัตว์และขึ้นทะเบียนจำนวนสัตว์ ตามโครงการสัตว์ปลอดโรค คนปลอดภัย จากโรคพิษสุนัขบ้า ตามพระปณิธาน ศ.ดร.สมเด็จพระเจ้าลูกเธอเจ้าฟ้าจุฬาภรณวลัยลักษณ์ อัครราชกุมารี</t>
  </si>
  <si>
    <t>โครงการขับเคลื่อนโครงการสัตว์ปลอดโรค คนปลอดภัย โรคพิษสุนัขบ้า   ตามพระปณิธาน ศ.ดร.สมเด็จพระเจ้าลูกเธอเจ้าฟ้าจุฬาภรณวลัยลักษณ์  อัครราชกุมารี</t>
  </si>
  <si>
    <t>โครงการสำหรับขับเคลื่อนโครงการสัตว์ปลอดโรค คนปลอดภัย โรคพิษสุนัขบ้า   ตามพระปณิธาน ศ.ดร.สมเด็จพระเจ้าลูกเธอเจ้าฟ้าจุฬาภรณวลัยลักษณ์  อัครราชกุมารี</t>
  </si>
  <si>
    <t>โครงการจ้างสำรวจออกแบบตลาดสดเทศบาลตำบลทุ่งควายกิน</t>
  </si>
  <si>
    <t>เพื่อจ้างสำรวจออกแบบตลาดสดเทศบาลตำบล    ทุ่งควายกินให้ได้มาตรฐานตามกฎกระทรวงสาธารณสุข</t>
  </si>
  <si>
    <t>เพิ่มเติม ผ 03</t>
  </si>
  <si>
    <t>โครงการก่อสร้างปรับปรุงสายทางและขยายผิวจราจรพร้อม
วางท่อระบายน้ำ      และเส้นทางจักรยาน สายถนนเทศบาล
ทุ่งควายกิน 27 หมู่ที่ 2 ตำบลทุ่งควายกิน  (ทต.ทุ่งควายกิน) 
มีความคาบเกี่ยวต่อเนื่องกับหมุ่ที่ 2 ตำบลทุ่งควายกิน (อบต.ทุ่งควายกิน) อำเภอแกลง          จังหวัดระยอง</t>
  </si>
  <si>
    <t>เพื่อให้ประชาชนมีเส้นทางการคมนาคมขนส่งที่สะดวกและปลอดภัยในชีวิตและทรัพย์สิน ประชาชนใช้รถยนต์สัญจรไปมามีความสะดวก รวดเร็วยิ่งขึ้น
-เพื่อปรับปรุงภูมิทัศน์ให้มีความเป็นระเบียบเรียบร้อยตามความต้องการของประชาชน
- ประชาชนต้องการให้มีเส้นทางสำหรับจักรยานในการสัญจรสองฝั่งทางที่ได้มาตรฐาน</t>
  </si>
  <si>
    <t>สายทางที่ได้รับการพัฒนาระยะ 800.00 เมตร</t>
  </si>
  <si>
    <t>ประชาชนได้ใช้เส้นทางสัญจรไปมาสะดวกและมีความปลอดภัยในชีวิตและทรัพย์สิน</t>
  </si>
  <si>
    <r>
      <t xml:space="preserve"> รื้อสายทางลาดยาง“ของเดิม”
- ก่อสร้างถนน ค.ส.ล. หนา 0.15 เมตร (ต่อจากของเดิม) STA. 0+420ถึงSTA.1+220 และเกาะกลางถนน กว้าง 2.00 เมตร พร้อมทาสีเส้นจราจรตามมาตรฐาน
- ก่อสร้างเส้นทางจักรยาน ความกว้าง 1.80 ม. ตามมาตรฐาน พร้อมทาสีพื้นและทาสีสัญลักษณ์จักรยานตามมาตรฐาน (สองฝั่งทาง)
- ก่อสร้างวางท่อระบายน้ำ ค.ส.ล.เส้นผ่านศูนย์กลาง 1.00 ม. STA.0+420 ถึงSTA.1+220 พร้อมบ่อพัก ค.ส.ล. และฝาท่อพัก (สองฝั่งทาง)
- ก่อสร้างรางวี หนา 0.15 ม. STA. 0+420 ถึง STA. 1+220</t>
    </r>
    <r>
      <rPr>
        <sz val="11"/>
        <rFont val="TH SarabunIT๙"/>
        <family val="2"/>
      </rPr>
      <t xml:space="preserve"> (สองฝั่งทาง)</t>
    </r>
  </si>
  <si>
    <t>สำหรับ ประสานโครงการพัฒนาองค์การบริหารส่วนจังหวัด</t>
  </si>
  <si>
    <t xml:space="preserve">โครงการจ้างสำรวจออกแบบการก่อสร้างสะพานข้ามคลองวังมะนาว หมู่ 11 ตำบลทุ่งควายกิน (ทต.ทุ่งควายกิน อำเภอแกลง จังหวัดระยอง) มีความคาบเกี่ยวต่อเนื่องกับหมู่ 11 ตำบลทุ่งควายกิน (อบต.ทุ่งควายกิน อำเภอแกลง จังหวัดระยอง)   
</t>
  </si>
  <si>
    <t>แผนเพิ่มเติม ผ 03</t>
  </si>
  <si>
    <t>โครงการก่อสร้างปรับปรุงสายทางและขยายผิวจราจรพร้อมวางท่อระบายน้ำและเส้นทางจักรยาน สายถนนเทศบาลทุ่งควายกิน 27 หมู่ที่ 2 ตำบลทุ่งควายกิน  (ทต.ทุ่งควายกิน) 
มีความคาบเกี่ยวต่อเนื่องกับหมุ่ที่ 2 ตำบลทุ่งควายกิน (อบต.ทุ่งควายกิน) อำเภอแกลง        จังหวัดระยอง</t>
  </si>
  <si>
    <t>จัดซื้อโต๊ะทำงาน จำนวน 2 ตัว</t>
  </si>
  <si>
    <t>จัดซื้อเก้าอี้สำนักงาน จำนวน 2 ตัว</t>
  </si>
  <si>
    <t>จัดซื้อเครื่องปรับอากาศ ชนิดติดผนัง จำนวน 5 เครื่อง</t>
  </si>
  <si>
    <t>กองคลัง</t>
  </si>
  <si>
    <t>จัดซื้อเก้าอี้สำนักงาน จำนวน 5  ตัว</t>
  </si>
  <si>
    <t>จัดซื้อเครื่องคอมพิวเตอร์
สำหรับงานประมวลผล
แบบที่ 1  (จอขนาดไม่น้อยกว่า19 นิ้ว) 
จำนวน 3 เครื่อง</t>
  </si>
  <si>
    <t>จัดซื้อเครื่องพิมพ์ Multifunction ชนิดเลเซอร์หรือ ชนิด LED สี
จำนวน 1 เครื่อง</t>
  </si>
  <si>
    <t xml:space="preserve">จัดซื้อเครื่องสูบน้ำ มอเตอร์ไฟฟ้า และอุปกรณ์ จำนวน 2 ชุด </t>
  </si>
  <si>
    <t xml:space="preserve">โครงการจ้างสำรวจออกแบบการก่อสร้างถนน สายทางเทศบาลทุ่งควายกิน27 หมู่ที่ 2 ตำบลทุ่งควายกิน 
</t>
  </si>
  <si>
    <t xml:space="preserve">ดำเนินการจ้างสำรวจออกแบบการก่อสร้างถนน สายทางเทศบาลทุ่งควายกิน 27 หมู่ที่ 2 ตำบลทุ่งควายกิน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</si>
</sst>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43" formatCode="_-* #,##0.00_-;\-* #,##0.00_-;_-* &quot;-&quot;??_-;_-@_-"/>
    <numFmt numFmtId="187" formatCode="_-* #,##0_-;\-* #,##0_-;_-* &quot;-&quot;??_-;_-@_-"/>
  </numFmts>
  <fonts count="33" x14ac:knownFonts="1">
    <font>
      <sz val="10"/>
      <name val="Arial"/>
      <charset val="222"/>
    </font>
    <font>
      <sz val="10"/>
      <name val="Arial"/>
      <family val="2"/>
    </font>
    <font>
      <sz val="10"/>
      <name val="Arial"/>
      <family val="2"/>
    </font>
    <font>
      <b/>
      <sz val="16"/>
      <name val="TH SarabunIT๙"/>
      <family val="2"/>
    </font>
    <font>
      <sz val="16"/>
      <name val="TH SarabunIT๙"/>
      <family val="2"/>
    </font>
    <font>
      <sz val="10"/>
      <name val="Arial"/>
      <family val="2"/>
    </font>
    <font>
      <sz val="14"/>
      <name val="TH SarabunIT๙"/>
      <family val="2"/>
    </font>
    <font>
      <b/>
      <sz val="14"/>
      <name val="TH SarabunIT๙"/>
      <family val="2"/>
    </font>
    <font>
      <sz val="14"/>
      <name val="Cordia New"/>
      <family val="2"/>
    </font>
    <font>
      <sz val="15"/>
      <name val="TH SarabunIT๙"/>
      <family val="2"/>
    </font>
    <font>
      <sz val="12"/>
      <name val="TH SarabunIT๙"/>
      <family val="2"/>
    </font>
    <font>
      <sz val="10"/>
      <name val="Arial"/>
      <family val="2"/>
    </font>
    <font>
      <sz val="10"/>
      <name val="TH SarabunIT๙"/>
      <family val="2"/>
    </font>
    <font>
      <b/>
      <u/>
      <sz val="16"/>
      <name val="TH SarabunIT๙"/>
      <family val="2"/>
    </font>
    <font>
      <b/>
      <sz val="12"/>
      <name val="TH SarabunIT๙"/>
      <family val="2"/>
    </font>
    <font>
      <b/>
      <i/>
      <sz val="16"/>
      <name val="TH SarabunIT๙"/>
      <family val="2"/>
    </font>
    <font>
      <b/>
      <i/>
      <sz val="14"/>
      <name val="TH SarabunIT๙"/>
      <family val="2"/>
    </font>
    <font>
      <sz val="13"/>
      <name val="TH SarabunIT๙"/>
      <family val="2"/>
    </font>
    <font>
      <sz val="16"/>
      <color theme="1"/>
      <name val="TH SarabunIT๙"/>
      <family val="2"/>
    </font>
    <font>
      <sz val="13"/>
      <color theme="1"/>
      <name val="TH SarabunIT๙"/>
      <family val="2"/>
    </font>
    <font>
      <sz val="12"/>
      <color theme="1"/>
      <name val="TH SarabunIT๙"/>
      <family val="2"/>
    </font>
    <font>
      <sz val="11"/>
      <name val="TH SarabunIT๙"/>
      <family val="2"/>
    </font>
    <font>
      <i/>
      <sz val="11"/>
      <name val="TH SarabunIT๙"/>
      <family val="2"/>
    </font>
    <font>
      <i/>
      <sz val="16"/>
      <name val="TH SarabunIT๙"/>
      <family val="2"/>
    </font>
    <font>
      <sz val="11"/>
      <color theme="1"/>
      <name val="TH SarabunIT๙"/>
      <family val="2"/>
    </font>
    <font>
      <b/>
      <sz val="18"/>
      <name val="TH SarabunIT๙"/>
      <family val="2"/>
    </font>
    <font>
      <sz val="10"/>
      <color theme="1"/>
      <name val="TH SarabunIT๙"/>
      <family val="2"/>
    </font>
    <font>
      <i/>
      <sz val="10"/>
      <name val="TH SarabunIT๙"/>
      <family val="2"/>
    </font>
    <font>
      <b/>
      <sz val="14"/>
      <color theme="1"/>
      <name val="TH SarabunIT๙"/>
      <family val="2"/>
    </font>
    <font>
      <sz val="14"/>
      <color theme="1"/>
      <name val="TH SarabunIT๙"/>
      <family val="2"/>
    </font>
    <font>
      <b/>
      <sz val="16"/>
      <color rgb="FFFF0000"/>
      <name val="TH SarabunIT๙"/>
      <family val="2"/>
    </font>
    <font>
      <sz val="13.5"/>
      <name val="TH SarabunIT๙"/>
      <family val="2"/>
    </font>
    <font>
      <b/>
      <sz val="13.5"/>
      <name val="TH SarabunIT๙"/>
      <family val="2"/>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s>
  <cellStyleXfs count="63">
    <xf numFmtId="0" fontId="0" fillId="0" borderId="0"/>
    <xf numFmtId="5" fontId="2" fillId="0" borderId="0" applyFont="0" applyFill="0" applyBorder="0" applyAlignment="0" applyProtection="0"/>
    <xf numFmtId="0" fontId="2" fillId="0" borderId="0"/>
    <xf numFmtId="43"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11" fillId="0" borderId="0"/>
    <xf numFmtId="0" fontId="1" fillId="0" borderId="0"/>
    <xf numFmtId="5" fontId="1" fillId="0" borderId="0" applyFont="0" applyFill="0" applyBorder="0" applyAlignment="0" applyProtection="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1" fillId="0" borderId="0" applyFont="0" applyFill="0" applyBorder="0" applyAlignment="0" applyProtection="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1" fillId="0" borderId="0" applyFont="0" applyFill="0" applyBorder="0" applyAlignment="0" applyProtection="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404">
    <xf numFmtId="0" fontId="0" fillId="0" borderId="0" xfId="0"/>
    <xf numFmtId="49" fontId="3" fillId="0" borderId="1" xfId="0" applyNumberFormat="1" applyFont="1" applyFill="1" applyBorder="1" applyAlignment="1">
      <alignment horizontal="center"/>
    </xf>
    <xf numFmtId="49" fontId="3" fillId="0" borderId="2" xfId="0" applyNumberFormat="1" applyFont="1" applyFill="1" applyBorder="1" applyAlignment="1">
      <alignment horizontal="center"/>
    </xf>
    <xf numFmtId="187" fontId="4" fillId="0" borderId="0" xfId="3" applyNumberFormat="1" applyFont="1" applyFill="1" applyBorder="1" applyAlignment="1">
      <alignment horizontal="center"/>
    </xf>
    <xf numFmtId="0" fontId="4" fillId="0" borderId="3" xfId="0" applyFont="1" applyFill="1" applyBorder="1"/>
    <xf numFmtId="0" fontId="4" fillId="0" borderId="0" xfId="15" applyFont="1" applyFill="1" applyBorder="1" applyAlignment="1"/>
    <xf numFmtId="0" fontId="3" fillId="0" borderId="0" xfId="15" applyFont="1" applyFill="1" applyBorder="1"/>
    <xf numFmtId="187" fontId="3" fillId="0" borderId="0" xfId="3" applyNumberFormat="1" applyFont="1" applyFill="1" applyBorder="1" applyAlignment="1">
      <alignment horizontal="center"/>
    </xf>
    <xf numFmtId="0" fontId="4" fillId="0" borderId="0" xfId="15" applyFont="1" applyFill="1" applyBorder="1" applyAlignment="1">
      <alignment horizontal="left"/>
    </xf>
    <xf numFmtId="0" fontId="4" fillId="0" borderId="4" xfId="0" applyFont="1" applyFill="1" applyBorder="1"/>
    <xf numFmtId="3" fontId="4" fillId="0" borderId="0" xfId="0" applyNumberFormat="1" applyFont="1" applyFill="1" applyBorder="1"/>
    <xf numFmtId="0" fontId="4" fillId="0" borderId="5" xfId="0" applyFont="1" applyFill="1" applyBorder="1"/>
    <xf numFmtId="0" fontId="4" fillId="0" borderId="0" xfId="0" applyFont="1" applyFill="1" applyBorder="1"/>
    <xf numFmtId="0" fontId="4" fillId="0" borderId="0" xfId="0" applyFont="1" applyFill="1" applyBorder="1" applyAlignment="1">
      <alignment horizontal="left"/>
    </xf>
    <xf numFmtId="0" fontId="4" fillId="0" borderId="0" xfId="0" applyFont="1" applyFill="1"/>
    <xf numFmtId="0" fontId="3" fillId="0" borderId="6" xfId="0" applyFont="1" applyFill="1" applyBorder="1" applyAlignment="1"/>
    <xf numFmtId="0" fontId="4" fillId="0" borderId="0" xfId="0" applyFont="1" applyFill="1" applyBorder="1" applyAlignment="1">
      <alignment horizontal="center"/>
    </xf>
    <xf numFmtId="0" fontId="4" fillId="0" borderId="0" xfId="15" applyFont="1" applyFill="1" applyBorder="1"/>
    <xf numFmtId="49" fontId="3" fillId="0" borderId="0" xfId="15" applyNumberFormat="1" applyFont="1" applyFill="1" applyBorder="1"/>
    <xf numFmtId="0" fontId="3" fillId="0" borderId="0" xfId="0" applyFont="1" applyFill="1" applyBorder="1" applyAlignment="1"/>
    <xf numFmtId="0" fontId="4" fillId="0" borderId="0" xfId="15" applyFont="1" applyFill="1" applyBorder="1" applyAlignment="1">
      <alignment vertical="top" wrapText="1"/>
    </xf>
    <xf numFmtId="0" fontId="4" fillId="0" borderId="7" xfId="0" applyFont="1" applyFill="1" applyBorder="1"/>
    <xf numFmtId="187" fontId="3" fillId="0" borderId="9" xfId="4" applyNumberFormat="1" applyFont="1" applyFill="1" applyBorder="1" applyAlignment="1">
      <alignment horizontal="center"/>
    </xf>
    <xf numFmtId="49" fontId="4" fillId="0" borderId="10" xfId="0" applyNumberFormat="1" applyFont="1" applyFill="1" applyBorder="1"/>
    <xf numFmtId="49" fontId="3" fillId="0" borderId="11" xfId="0" applyNumberFormat="1" applyFont="1" applyFill="1" applyBorder="1" applyAlignment="1"/>
    <xf numFmtId="49" fontId="4" fillId="0" borderId="0" xfId="0" applyNumberFormat="1" applyFont="1" applyFill="1"/>
    <xf numFmtId="49" fontId="3" fillId="0" borderId="12" xfId="0" applyNumberFormat="1" applyFont="1" applyFill="1" applyBorder="1" applyAlignment="1">
      <alignment horizontal="center"/>
    </xf>
    <xf numFmtId="187" fontId="3" fillId="0" borderId="13" xfId="0" applyNumberFormat="1" applyFont="1" applyFill="1" applyBorder="1" applyAlignment="1"/>
    <xf numFmtId="187" fontId="3" fillId="0" borderId="12" xfId="0" applyNumberFormat="1" applyFont="1" applyFill="1" applyBorder="1" applyAlignment="1">
      <alignment horizontal="center"/>
    </xf>
    <xf numFmtId="187" fontId="4" fillId="0" borderId="3" xfId="0" applyNumberFormat="1" applyFont="1" applyFill="1" applyBorder="1"/>
    <xf numFmtId="187" fontId="4" fillId="0" borderId="0" xfId="0" applyNumberFormat="1" applyFont="1" applyFill="1" applyBorder="1"/>
    <xf numFmtId="187" fontId="4" fillId="0" borderId="0" xfId="0" applyNumberFormat="1" applyFont="1" applyFill="1"/>
    <xf numFmtId="49" fontId="3" fillId="0" borderId="14" xfId="0" applyNumberFormat="1" applyFont="1" applyFill="1" applyBorder="1" applyAlignment="1">
      <alignment horizontal="center"/>
    </xf>
    <xf numFmtId="0" fontId="4" fillId="0" borderId="0" xfId="0" applyFont="1" applyFill="1" applyAlignment="1">
      <alignment horizontal="left"/>
    </xf>
    <xf numFmtId="49" fontId="3" fillId="0" borderId="0" xfId="15" applyNumberFormat="1" applyFont="1" applyFill="1" applyBorder="1" applyAlignment="1">
      <alignment horizontal="left"/>
    </xf>
    <xf numFmtId="0" fontId="4" fillId="0" borderId="0" xfId="15" applyFont="1" applyFill="1" applyBorder="1" applyAlignment="1">
      <alignment horizontal="left" vertical="top" wrapText="1"/>
    </xf>
    <xf numFmtId="187" fontId="4" fillId="0" borderId="12" xfId="3" applyNumberFormat="1"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pplyAlignment="1">
      <alignment vertical="top"/>
    </xf>
    <xf numFmtId="187" fontId="4" fillId="0" borderId="12" xfId="3" applyNumberFormat="1" applyFont="1" applyFill="1" applyBorder="1" applyAlignment="1">
      <alignment horizontal="center" vertical="top" wrapText="1"/>
    </xf>
    <xf numFmtId="0" fontId="4" fillId="0" borderId="12" xfId="15" applyFont="1" applyFill="1" applyBorder="1" applyAlignment="1">
      <alignment horizontal="left" vertical="top" wrapText="1"/>
    </xf>
    <xf numFmtId="187" fontId="4" fillId="0" borderId="12" xfId="3" quotePrefix="1" applyNumberFormat="1" applyFont="1" applyFill="1" applyBorder="1" applyAlignment="1">
      <alignment horizontal="center" vertical="top" wrapText="1"/>
    </xf>
    <xf numFmtId="49" fontId="4" fillId="0" borderId="12" xfId="0" applyNumberFormat="1" applyFont="1" applyFill="1" applyBorder="1" applyAlignment="1">
      <alignment horizontal="left" vertical="top" wrapText="1"/>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4" fillId="0" borderId="12"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0" xfId="0" applyNumberFormat="1" applyFont="1" applyFill="1"/>
    <xf numFmtId="0" fontId="3" fillId="0" borderId="0" xfId="0" applyNumberFormat="1" applyFont="1" applyFill="1" applyBorder="1" applyAlignment="1">
      <alignment horizontal="left" vertical="top" wrapText="1"/>
    </xf>
    <xf numFmtId="1" fontId="4" fillId="0" borderId="12" xfId="0" applyNumberFormat="1" applyFont="1" applyFill="1" applyBorder="1" applyAlignment="1">
      <alignment horizontal="center" vertical="top"/>
    </xf>
    <xf numFmtId="1" fontId="4" fillId="0" borderId="12" xfId="0" applyNumberFormat="1" applyFont="1" applyFill="1" applyBorder="1" applyAlignment="1">
      <alignment horizontal="center" vertical="top" wrapText="1"/>
    </xf>
    <xf numFmtId="1" fontId="4" fillId="0" borderId="0" xfId="0" applyNumberFormat="1" applyFont="1" applyFill="1" applyBorder="1" applyAlignment="1">
      <alignment horizontal="left"/>
    </xf>
    <xf numFmtId="0" fontId="6" fillId="0" borderId="12" xfId="0" applyFont="1" applyFill="1" applyBorder="1" applyAlignment="1">
      <alignment horizontal="left" vertical="top" wrapText="1"/>
    </xf>
    <xf numFmtId="49" fontId="4" fillId="0" borderId="0" xfId="0" applyNumberFormat="1" applyFont="1" applyFill="1" applyBorder="1" applyAlignment="1">
      <alignment horizontal="left" vertical="top"/>
    </xf>
    <xf numFmtId="1" fontId="4" fillId="0" borderId="0" xfId="0" applyNumberFormat="1" applyFont="1" applyFill="1" applyAlignment="1">
      <alignment horizontal="left"/>
    </xf>
    <xf numFmtId="1" fontId="3" fillId="0" borderId="0" xfId="0" applyNumberFormat="1" applyFont="1" applyFill="1" applyBorder="1" applyAlignment="1">
      <alignment horizontal="left"/>
    </xf>
    <xf numFmtId="187" fontId="7" fillId="0" borderId="8" xfId="4" applyNumberFormat="1" applyFont="1" applyFill="1" applyBorder="1" applyAlignment="1">
      <alignment horizontal="center"/>
    </xf>
    <xf numFmtId="0" fontId="4" fillId="0" borderId="0" xfId="0" applyFont="1" applyFill="1" applyBorder="1" applyAlignment="1">
      <alignment horizontal="left" vertical="top" wrapText="1"/>
    </xf>
    <xf numFmtId="1" fontId="4" fillId="0" borderId="0" xfId="0" applyNumberFormat="1" applyFont="1" applyFill="1" applyBorder="1" applyAlignment="1">
      <alignment horizontal="center" vertical="top" wrapText="1"/>
    </xf>
    <xf numFmtId="0" fontId="6" fillId="0" borderId="0" xfId="0" applyNumberFormat="1" applyFont="1" applyFill="1" applyBorder="1" applyAlignment="1">
      <alignment horizontal="left" vertical="top" wrapText="1"/>
    </xf>
    <xf numFmtId="1" fontId="3" fillId="0" borderId="0" xfId="15" applyNumberFormat="1" applyFont="1" applyFill="1" applyBorder="1"/>
    <xf numFmtId="1" fontId="4" fillId="0" borderId="0" xfId="0" applyNumberFormat="1" applyFont="1" applyFill="1"/>
    <xf numFmtId="1" fontId="3" fillId="0" borderId="5" xfId="15" applyNumberFormat="1" applyFont="1" applyFill="1" applyBorder="1"/>
    <xf numFmtId="1" fontId="4" fillId="0" borderId="0" xfId="0" applyNumberFormat="1" applyFont="1" applyFill="1" applyBorder="1" applyAlignment="1">
      <alignment horizontal="center"/>
    </xf>
    <xf numFmtId="1" fontId="4" fillId="0" borderId="0" xfId="15" applyNumberFormat="1" applyFont="1" applyFill="1" applyBorder="1" applyAlignment="1">
      <alignment horizontal="center"/>
    </xf>
    <xf numFmtId="1" fontId="4" fillId="0" borderId="12" xfId="15" applyNumberFormat="1" applyFont="1" applyFill="1" applyBorder="1" applyAlignment="1">
      <alignment horizontal="center" vertical="top" wrapText="1"/>
    </xf>
    <xf numFmtId="1" fontId="4" fillId="0" borderId="0" xfId="15" applyNumberFormat="1" applyFont="1" applyFill="1" applyBorder="1" applyAlignment="1">
      <alignment horizontal="center" vertical="top" wrapText="1"/>
    </xf>
    <xf numFmtId="187" fontId="4" fillId="0" borderId="3" xfId="3" applyNumberFormat="1" applyFont="1" applyFill="1" applyBorder="1" applyAlignment="1">
      <alignment horizontal="center" vertical="top" wrapText="1"/>
    </xf>
    <xf numFmtId="0" fontId="4" fillId="0" borderId="0" xfId="17" applyFont="1" applyFill="1" applyBorder="1" applyAlignment="1">
      <alignment horizontal="left" vertical="top" wrapText="1"/>
    </xf>
    <xf numFmtId="187" fontId="9" fillId="0" borderId="12" xfId="3" applyNumberFormat="1" applyFont="1" applyFill="1" applyBorder="1" applyAlignment="1">
      <alignment horizontal="left" vertical="top" wrapText="1"/>
    </xf>
    <xf numFmtId="0" fontId="4" fillId="0" borderId="12" xfId="0" applyFont="1" applyFill="1" applyBorder="1" applyAlignment="1">
      <alignment vertical="top" wrapText="1"/>
    </xf>
    <xf numFmtId="49" fontId="4" fillId="0" borderId="12" xfId="0" applyNumberFormat="1" applyFont="1" applyFill="1" applyBorder="1" applyAlignment="1">
      <alignment vertical="top" wrapText="1"/>
    </xf>
    <xf numFmtId="49" fontId="4" fillId="0" borderId="0" xfId="0" applyNumberFormat="1" applyFont="1" applyFill="1" applyBorder="1" applyAlignment="1">
      <alignment vertical="top" wrapText="1"/>
    </xf>
    <xf numFmtId="0" fontId="4" fillId="0" borderId="12" xfId="0" applyFont="1" applyFill="1" applyBorder="1" applyAlignment="1">
      <alignment horizontal="center" vertical="top"/>
    </xf>
    <xf numFmtId="187" fontId="7" fillId="0" borderId="9" xfId="4" applyNumberFormat="1" applyFont="1" applyFill="1" applyBorder="1" applyAlignment="1">
      <alignment horizontal="center"/>
    </xf>
    <xf numFmtId="0" fontId="4" fillId="0" borderId="0" xfId="2" applyFont="1" applyFill="1" applyBorder="1" applyAlignment="1">
      <alignment horizontal="left" vertical="top" wrapText="1"/>
    </xf>
    <xf numFmtId="0" fontId="9" fillId="0" borderId="0" xfId="0" applyFont="1" applyFill="1"/>
    <xf numFmtId="43" fontId="4" fillId="0" borderId="12" xfId="3" applyFont="1" applyFill="1" applyBorder="1" applyAlignment="1">
      <alignment horizontal="left" vertical="top" wrapText="1"/>
    </xf>
    <xf numFmtId="0" fontId="4" fillId="0" borderId="12" xfId="0" applyFont="1" applyFill="1" applyBorder="1" applyAlignment="1">
      <alignment horizontal="center" vertical="top" wrapText="1"/>
    </xf>
    <xf numFmtId="187" fontId="4" fillId="0" borderId="12" xfId="3" applyNumberFormat="1" applyFont="1" applyFill="1" applyBorder="1" applyAlignment="1">
      <alignment vertical="top" wrapText="1"/>
    </xf>
    <xf numFmtId="0" fontId="9" fillId="0" borderId="12" xfId="15" applyFont="1" applyFill="1" applyBorder="1" applyAlignment="1">
      <alignment horizontal="left" vertical="top" wrapText="1"/>
    </xf>
    <xf numFmtId="0" fontId="6" fillId="0" borderId="12" xfId="15" applyFont="1" applyFill="1" applyBorder="1" applyAlignment="1">
      <alignment horizontal="left" vertical="top" wrapText="1"/>
    </xf>
    <xf numFmtId="0" fontId="9" fillId="0" borderId="12"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3" fillId="0" borderId="0" xfId="0" applyFont="1" applyFill="1" applyAlignment="1">
      <alignment vertical="center"/>
    </xf>
    <xf numFmtId="49" fontId="3" fillId="0" borderId="13" xfId="0" applyNumberFormat="1" applyFont="1" applyFill="1" applyBorder="1" applyAlignment="1"/>
    <xf numFmtId="0" fontId="4" fillId="0" borderId="10" xfId="0" applyFont="1" applyFill="1" applyBorder="1"/>
    <xf numFmtId="187" fontId="3" fillId="0" borderId="11" xfId="0" applyNumberFormat="1" applyFont="1" applyFill="1" applyBorder="1" applyAlignment="1"/>
    <xf numFmtId="3" fontId="4" fillId="0" borderId="12" xfId="0" applyNumberFormat="1" applyFont="1" applyFill="1" applyBorder="1" applyAlignment="1">
      <alignment vertical="top"/>
    </xf>
    <xf numFmtId="0" fontId="12" fillId="0" borderId="0" xfId="0" applyFont="1" applyFill="1"/>
    <xf numFmtId="187" fontId="3" fillId="0" borderId="4" xfId="3" applyNumberFormat="1" applyFont="1" applyFill="1" applyBorder="1" applyAlignment="1">
      <alignment horizontal="left" vertical="top" wrapText="1"/>
    </xf>
    <xf numFmtId="187" fontId="4" fillId="0" borderId="1" xfId="4" applyNumberFormat="1" applyFont="1" applyFill="1" applyBorder="1" applyAlignment="1">
      <alignment horizontal="center" vertical="top" wrapText="1"/>
    </xf>
    <xf numFmtId="187" fontId="4" fillId="0" borderId="1" xfId="4" applyNumberFormat="1" applyFont="1" applyFill="1" applyBorder="1" applyAlignment="1">
      <alignment horizontal="left" vertical="top" wrapText="1"/>
    </xf>
    <xf numFmtId="187" fontId="7" fillId="0" borderId="8" xfId="3" applyNumberFormat="1" applyFont="1" applyFill="1" applyBorder="1" applyAlignment="1">
      <alignment horizontal="center"/>
    </xf>
    <xf numFmtId="187" fontId="7" fillId="0" borderId="9" xfId="3" applyNumberFormat="1" applyFont="1" applyFill="1" applyBorder="1" applyAlignment="1">
      <alignment horizontal="center"/>
    </xf>
    <xf numFmtId="187" fontId="4" fillId="0" borderId="3" xfId="3"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3" fillId="0" borderId="0" xfId="0" applyFont="1" applyFill="1" applyAlignment="1">
      <alignment horizontal="left" vertical="center"/>
    </xf>
    <xf numFmtId="1" fontId="3" fillId="0" borderId="5" xfId="15" applyNumberFormat="1" applyFont="1" applyFill="1" applyBorder="1" applyAlignment="1">
      <alignment horizontal="left"/>
    </xf>
    <xf numFmtId="1" fontId="4" fillId="0" borderId="0" xfId="0" applyNumberFormat="1" applyFont="1" applyFill="1" applyAlignment="1">
      <alignment horizontal="center"/>
    </xf>
    <xf numFmtId="1" fontId="4" fillId="0" borderId="10" xfId="0" applyNumberFormat="1" applyFont="1" applyFill="1" applyBorder="1" applyAlignment="1">
      <alignment horizontal="center" vertical="top" wrapText="1"/>
    </xf>
    <xf numFmtId="1" fontId="4" fillId="0" borderId="11" xfId="0" applyNumberFormat="1" applyFont="1" applyFill="1" applyBorder="1" applyAlignment="1">
      <alignment horizontal="center" vertical="top"/>
    </xf>
    <xf numFmtId="49" fontId="4" fillId="0" borderId="11" xfId="0" applyNumberFormat="1" applyFont="1" applyFill="1" applyBorder="1" applyAlignment="1">
      <alignment vertical="top" wrapText="1"/>
    </xf>
    <xf numFmtId="0" fontId="4" fillId="0" borderId="13" xfId="0" applyFont="1" applyFill="1" applyBorder="1" applyAlignment="1">
      <alignment vertical="top" wrapText="1"/>
    </xf>
    <xf numFmtId="1" fontId="3" fillId="0" borderId="11" xfId="0" applyNumberFormat="1" applyFont="1" applyFill="1" applyBorder="1" applyAlignment="1">
      <alignment horizontal="center" vertical="top"/>
    </xf>
    <xf numFmtId="187" fontId="3" fillId="0" borderId="12" xfId="3" applyNumberFormat="1" applyFont="1" applyFill="1" applyBorder="1" applyAlignment="1">
      <alignment vertical="top" wrapText="1"/>
    </xf>
    <xf numFmtId="187" fontId="4" fillId="0" borderId="1" xfId="3" quotePrefix="1" applyNumberFormat="1" applyFont="1" applyFill="1" applyBorder="1" applyAlignment="1">
      <alignment horizontal="center" vertical="top" wrapText="1"/>
    </xf>
    <xf numFmtId="187" fontId="4" fillId="0" borderId="1" xfId="3" applyNumberFormat="1" applyFont="1" applyFill="1" applyBorder="1" applyAlignment="1">
      <alignment horizontal="left" vertical="top" wrapText="1"/>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12" fillId="0" borderId="0" xfId="0" applyFont="1"/>
    <xf numFmtId="49" fontId="3" fillId="0" borderId="13" xfId="0" applyNumberFormat="1" applyFont="1" applyFill="1" applyBorder="1" applyAlignment="1">
      <alignment horizontal="center" vertical="top"/>
    </xf>
    <xf numFmtId="187" fontId="10" fillId="0" borderId="12" xfId="3" applyNumberFormat="1" applyFont="1" applyFill="1" applyBorder="1" applyAlignment="1">
      <alignment horizontal="left" vertical="top" wrapText="1"/>
    </xf>
    <xf numFmtId="187" fontId="6" fillId="0" borderId="12" xfId="3" applyNumberFormat="1" applyFont="1" applyFill="1" applyBorder="1" applyAlignment="1">
      <alignment horizontal="left" vertical="top" wrapText="1"/>
    </xf>
    <xf numFmtId="0" fontId="10" fillId="0" borderId="12" xfId="0" applyNumberFormat="1" applyFont="1" applyFill="1" applyBorder="1" applyAlignment="1">
      <alignment horizontal="left" vertical="top" wrapText="1"/>
    </xf>
    <xf numFmtId="187" fontId="4" fillId="0" borderId="1" xfId="3"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187" fontId="4" fillId="0" borderId="3" xfId="4" applyNumberFormat="1" applyFont="1" applyFill="1" applyBorder="1" applyAlignment="1">
      <alignment horizontal="center" vertical="top" wrapText="1"/>
    </xf>
    <xf numFmtId="187" fontId="4" fillId="0" borderId="3" xfId="4" applyNumberFormat="1" applyFont="1" applyFill="1" applyBorder="1" applyAlignment="1">
      <alignment horizontal="left" vertical="top" wrapText="1"/>
    </xf>
    <xf numFmtId="187" fontId="9" fillId="0" borderId="12" xfId="3" applyNumberFormat="1" applyFont="1" applyFill="1" applyBorder="1" applyAlignment="1">
      <alignment horizontal="center" vertical="top" wrapText="1"/>
    </xf>
    <xf numFmtId="0" fontId="3" fillId="0" borderId="3"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17"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1"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49" fontId="3" fillId="0" borderId="10" xfId="0" applyNumberFormat="1" applyFont="1" applyFill="1" applyBorder="1" applyAlignment="1">
      <alignment horizontal="center"/>
    </xf>
    <xf numFmtId="0" fontId="7" fillId="0" borderId="12" xfId="0" applyFont="1" applyFill="1" applyBorder="1" applyAlignment="1">
      <alignment horizontal="left" vertical="top" wrapText="1"/>
    </xf>
    <xf numFmtId="0" fontId="4" fillId="0" borderId="12" xfId="15" applyFont="1" applyFill="1" applyBorder="1" applyAlignment="1">
      <alignment horizontal="center" vertical="top" wrapText="1"/>
    </xf>
    <xf numFmtId="0" fontId="4" fillId="0" borderId="16" xfId="0" applyFont="1" applyFill="1" applyBorder="1"/>
    <xf numFmtId="49" fontId="3" fillId="0" borderId="14" xfId="0" applyNumberFormat="1" applyFont="1" applyFill="1" applyBorder="1" applyAlignment="1"/>
    <xf numFmtId="49" fontId="3" fillId="0" borderId="18" xfId="0" applyNumberFormat="1" applyFont="1" applyFill="1" applyBorder="1" applyAlignment="1"/>
    <xf numFmtId="49" fontId="3" fillId="0" borderId="4" xfId="0" applyNumberFormat="1" applyFont="1" applyFill="1" applyBorder="1" applyAlignment="1">
      <alignment horizontal="center"/>
    </xf>
    <xf numFmtId="49" fontId="3" fillId="0" borderId="19" xfId="0" applyNumberFormat="1" applyFont="1" applyFill="1" applyBorder="1" applyAlignment="1">
      <alignment horizontal="center" vertical="center"/>
    </xf>
    <xf numFmtId="0" fontId="3" fillId="0" borderId="1" xfId="0" applyFont="1" applyFill="1" applyBorder="1" applyAlignment="1">
      <alignment horizontal="center"/>
    </xf>
    <xf numFmtId="0" fontId="3" fillId="0" borderId="3" xfId="0" applyFont="1" applyFill="1" applyBorder="1" applyAlignment="1">
      <alignment horizontal="center"/>
    </xf>
    <xf numFmtId="1" fontId="4" fillId="0" borderId="1" xfId="15" applyNumberFormat="1" applyFont="1" applyFill="1" applyBorder="1" applyAlignment="1">
      <alignment horizontal="center" vertical="top" wrapText="1"/>
    </xf>
    <xf numFmtId="0" fontId="4" fillId="0" borderId="1"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1" fontId="4" fillId="0" borderId="3" xfId="15" applyNumberFormat="1" applyFont="1" applyFill="1" applyBorder="1" applyAlignment="1">
      <alignment horizontal="center" vertical="top" wrapText="1"/>
    </xf>
    <xf numFmtId="0" fontId="4" fillId="0" borderId="3" xfId="0" applyNumberFormat="1" applyFont="1" applyFill="1" applyBorder="1" applyAlignment="1">
      <alignment horizontal="left" vertical="top" wrapText="1"/>
    </xf>
    <xf numFmtId="187" fontId="9" fillId="0" borderId="3" xfId="3" applyNumberFormat="1" applyFont="1" applyFill="1" applyBorder="1" applyAlignment="1">
      <alignment horizontal="left" vertical="top" wrapText="1"/>
    </xf>
    <xf numFmtId="1" fontId="15" fillId="0" borderId="0" xfId="15" applyNumberFormat="1" applyFont="1" applyFill="1" applyBorder="1" applyAlignment="1">
      <alignment horizontal="left" vertical="top" wrapText="1"/>
    </xf>
    <xf numFmtId="187" fontId="3" fillId="0" borderId="3" xfId="0" applyNumberFormat="1" applyFont="1" applyFill="1" applyBorder="1" applyAlignment="1">
      <alignment horizontal="center"/>
    </xf>
    <xf numFmtId="0" fontId="3" fillId="0" borderId="0" xfId="0" applyFont="1" applyFill="1" applyAlignment="1">
      <alignment horizontal="center"/>
    </xf>
    <xf numFmtId="49" fontId="3" fillId="0" borderId="10" xfId="0" applyNumberFormat="1" applyFont="1" applyFill="1" applyBorder="1" applyAlignment="1">
      <alignment horizontal="center"/>
    </xf>
    <xf numFmtId="1" fontId="15" fillId="0" borderId="14" xfId="15" applyNumberFormat="1" applyFont="1" applyFill="1" applyBorder="1" applyAlignment="1">
      <alignment horizontal="left" vertical="top" wrapText="1"/>
    </xf>
    <xf numFmtId="1" fontId="4" fillId="0" borderId="2" xfId="15" applyNumberFormat="1" applyFont="1" applyFill="1" applyBorder="1" applyAlignment="1">
      <alignment horizontal="center" vertical="top" wrapText="1"/>
    </xf>
    <xf numFmtId="0" fontId="4" fillId="0" borderId="2" xfId="15" applyFont="1" applyFill="1" applyBorder="1" applyAlignment="1">
      <alignment horizontal="left" vertical="top" wrapText="1"/>
    </xf>
    <xf numFmtId="0" fontId="6" fillId="0" borderId="2" xfId="15" applyFont="1" applyFill="1" applyBorder="1" applyAlignment="1">
      <alignment horizontal="left" vertical="top" wrapText="1"/>
    </xf>
    <xf numFmtId="187" fontId="4" fillId="0" borderId="2" xfId="3" applyNumberFormat="1" applyFont="1" applyFill="1" applyBorder="1" applyAlignment="1">
      <alignment horizontal="left" vertical="top" wrapText="1"/>
    </xf>
    <xf numFmtId="43" fontId="4" fillId="0" borderId="2" xfId="3" applyFont="1" applyFill="1" applyBorder="1" applyAlignment="1">
      <alignment horizontal="left" vertical="top" wrapText="1"/>
    </xf>
    <xf numFmtId="0" fontId="4" fillId="0" borderId="2" xfId="0" applyFont="1" applyFill="1" applyBorder="1" applyAlignment="1">
      <alignment horizontal="left" vertical="top" wrapText="1"/>
    </xf>
    <xf numFmtId="49" fontId="3"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3" fillId="0" borderId="0" xfId="0" applyNumberFormat="1" applyFont="1" applyFill="1" applyAlignment="1">
      <alignment horizontal="left"/>
    </xf>
    <xf numFmtId="0" fontId="3" fillId="0" borderId="0" xfId="0" applyNumberFormat="1" applyFont="1" applyFill="1" applyAlignment="1">
      <alignment horizontal="center"/>
    </xf>
    <xf numFmtId="187" fontId="3" fillId="0" borderId="0" xfId="0" applyNumberFormat="1" applyFont="1" applyFill="1" applyAlignment="1">
      <alignment horizontal="center"/>
    </xf>
    <xf numFmtId="0" fontId="3" fillId="0" borderId="0" xfId="0" applyFont="1" applyFill="1" applyAlignment="1">
      <alignment horizontal="left"/>
    </xf>
    <xf numFmtId="0" fontId="3" fillId="0" borderId="0" xfId="0" applyFont="1" applyFill="1"/>
    <xf numFmtId="0" fontId="3" fillId="0" borderId="0" xfId="0" applyNumberFormat="1" applyFont="1" applyFill="1"/>
    <xf numFmtId="187" fontId="3" fillId="0" borderId="0" xfId="0" applyNumberFormat="1" applyFont="1" applyFill="1"/>
    <xf numFmtId="49" fontId="4" fillId="0" borderId="2" xfId="0" applyNumberFormat="1" applyFont="1" applyFill="1" applyBorder="1" applyAlignment="1">
      <alignment horizontal="center" vertical="top" wrapText="1"/>
    </xf>
    <xf numFmtId="0" fontId="18" fillId="0" borderId="12" xfId="0" applyFont="1" applyFill="1" applyBorder="1" applyAlignment="1">
      <alignment vertical="top" wrapText="1"/>
    </xf>
    <xf numFmtId="0" fontId="18"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17" fillId="0" borderId="12" xfId="0" applyNumberFormat="1" applyFont="1" applyFill="1" applyBorder="1" applyAlignment="1">
      <alignment horizontal="left" vertical="top" wrapText="1"/>
    </xf>
    <xf numFmtId="187" fontId="4" fillId="0" borderId="12" xfId="3" applyNumberFormat="1" applyFont="1" applyFill="1" applyBorder="1" applyAlignment="1">
      <alignment vertical="top"/>
    </xf>
    <xf numFmtId="187" fontId="18" fillId="0" borderId="12" xfId="3" applyNumberFormat="1" applyFont="1" applyFill="1" applyBorder="1" applyAlignment="1">
      <alignment vertical="top"/>
    </xf>
    <xf numFmtId="0" fontId="18" fillId="0" borderId="12" xfId="0" applyFont="1" applyFill="1" applyBorder="1" applyAlignment="1">
      <alignment horizontal="center" vertical="top"/>
    </xf>
    <xf numFmtId="0" fontId="19" fillId="0" borderId="12" xfId="0" applyFont="1" applyFill="1" applyBorder="1" applyAlignment="1">
      <alignment vertical="top" wrapText="1"/>
    </xf>
    <xf numFmtId="0" fontId="18" fillId="0" borderId="0" xfId="0" applyFont="1" applyFill="1"/>
    <xf numFmtId="3" fontId="18" fillId="0" borderId="12" xfId="0" applyNumberFormat="1" applyFont="1" applyFill="1" applyBorder="1" applyAlignment="1">
      <alignment vertical="top"/>
    </xf>
    <xf numFmtId="1" fontId="4" fillId="0" borderId="0" xfId="0" applyNumberFormat="1" applyFont="1" applyFill="1" applyBorder="1" applyAlignment="1">
      <alignment horizontal="center" vertical="top"/>
    </xf>
    <xf numFmtId="0" fontId="4" fillId="0" borderId="0" xfId="0" applyFont="1" applyFill="1" applyBorder="1" applyAlignment="1">
      <alignment vertical="top" wrapText="1"/>
    </xf>
    <xf numFmtId="187" fontId="4" fillId="0" borderId="4" xfId="3" applyNumberFormat="1" applyFont="1" applyFill="1" applyBorder="1" applyAlignment="1">
      <alignment vertical="top"/>
    </xf>
    <xf numFmtId="187" fontId="4" fillId="0" borderId="1" xfId="3" applyNumberFormat="1" applyFont="1" applyFill="1" applyBorder="1" applyAlignment="1">
      <alignment vertical="top"/>
    </xf>
    <xf numFmtId="187" fontId="4" fillId="0" borderId="5" xfId="3" applyNumberFormat="1" applyFont="1" applyFill="1" applyBorder="1" applyAlignment="1">
      <alignment vertical="top"/>
    </xf>
    <xf numFmtId="187" fontId="3" fillId="0" borderId="8" xfId="3" applyNumberFormat="1" applyFont="1" applyFill="1" applyBorder="1" applyAlignment="1">
      <alignment horizontal="center"/>
    </xf>
    <xf numFmtId="187" fontId="3" fillId="0" borderId="9" xfId="3" applyNumberFormat="1" applyFont="1" applyFill="1" applyBorder="1" applyAlignment="1">
      <alignment horizontal="center"/>
    </xf>
    <xf numFmtId="49" fontId="3" fillId="0" borderId="10" xfId="0" applyNumberFormat="1" applyFont="1" applyFill="1" applyBorder="1" applyAlignment="1">
      <alignment horizontal="center"/>
    </xf>
    <xf numFmtId="0" fontId="4" fillId="0" borderId="0" xfId="0" applyFont="1" applyFill="1" applyBorder="1" applyAlignment="1">
      <alignment horizontal="center" vertical="top"/>
    </xf>
    <xf numFmtId="49" fontId="4" fillId="0" borderId="0"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0" borderId="14" xfId="0" applyFont="1" applyFill="1" applyBorder="1" applyAlignment="1">
      <alignment horizontal="center" vertical="top"/>
    </xf>
    <xf numFmtId="49" fontId="4" fillId="0" borderId="14" xfId="0" applyNumberFormat="1" applyFont="1" applyFill="1" applyBorder="1" applyAlignment="1">
      <alignment horizontal="left" vertical="top" wrapText="1"/>
    </xf>
    <xf numFmtId="3" fontId="4" fillId="0" borderId="14" xfId="0" applyNumberFormat="1" applyFont="1" applyFill="1" applyBorder="1" applyAlignment="1">
      <alignment vertical="top"/>
    </xf>
    <xf numFmtId="3" fontId="4" fillId="0" borderId="0" xfId="0" applyNumberFormat="1" applyFont="1" applyFill="1" applyBorder="1" applyAlignment="1">
      <alignment vertical="top"/>
    </xf>
    <xf numFmtId="1" fontId="4" fillId="0" borderId="1" xfId="0" applyNumberFormat="1" applyFont="1" applyFill="1" applyBorder="1" applyAlignment="1">
      <alignment horizontal="center" vertical="top"/>
    </xf>
    <xf numFmtId="0" fontId="4" fillId="0" borderId="1" xfId="15" applyFont="1" applyFill="1" applyBorder="1" applyAlignment="1">
      <alignment horizontal="left" vertical="top" wrapText="1"/>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21" fillId="0" borderId="12" xfId="0" applyNumberFormat="1" applyFont="1" applyFill="1" applyBorder="1" applyAlignment="1">
      <alignment horizontal="left" vertical="top" wrapText="1"/>
    </xf>
    <xf numFmtId="0" fontId="4" fillId="0" borderId="12" xfId="33" applyFont="1" applyFill="1" applyBorder="1" applyAlignment="1">
      <alignment horizontal="left" vertical="top" wrapText="1"/>
    </xf>
    <xf numFmtId="0" fontId="18" fillId="0" borderId="12" xfId="33" applyFont="1" applyFill="1" applyBorder="1" applyAlignment="1">
      <alignment horizontal="left" vertical="top" wrapText="1"/>
    </xf>
    <xf numFmtId="0" fontId="6" fillId="0" borderId="12" xfId="18" applyFont="1" applyFill="1" applyBorder="1" applyAlignment="1">
      <alignment horizontal="left" vertical="top" wrapText="1"/>
    </xf>
    <xf numFmtId="0" fontId="18" fillId="0" borderId="12" xfId="48" applyFont="1" applyFill="1" applyBorder="1" applyAlignment="1">
      <alignment vertical="top" wrapText="1"/>
    </xf>
    <xf numFmtId="0" fontId="6" fillId="0" borderId="12" xfId="33" applyFont="1" applyFill="1" applyBorder="1" applyAlignment="1">
      <alignment horizontal="left" vertical="top" wrapText="1"/>
    </xf>
    <xf numFmtId="49" fontId="4" fillId="0" borderId="1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49" fontId="3" fillId="0" borderId="10" xfId="0" applyNumberFormat="1" applyFont="1" applyFill="1" applyBorder="1" applyAlignment="1">
      <alignment horizontal="center"/>
    </xf>
    <xf numFmtId="1" fontId="4" fillId="0" borderId="16" xfId="15" applyNumberFormat="1" applyFont="1" applyFill="1" applyBorder="1" applyAlignment="1">
      <alignment horizontal="center" vertical="top" wrapText="1"/>
    </xf>
    <xf numFmtId="0" fontId="4" fillId="0" borderId="14" xfId="15" applyFont="1" applyFill="1" applyBorder="1" applyAlignment="1">
      <alignment horizontal="left" vertical="top" wrapText="1"/>
    </xf>
    <xf numFmtId="0" fontId="4" fillId="0" borderId="18" xfId="15" applyFont="1" applyFill="1" applyBorder="1" applyAlignment="1">
      <alignment horizontal="left" vertical="top" wrapText="1"/>
    </xf>
    <xf numFmtId="0" fontId="4" fillId="0" borderId="1" xfId="15" applyFont="1" applyFill="1" applyBorder="1" applyAlignment="1">
      <alignment horizontal="center" vertical="top" wrapText="1"/>
    </xf>
    <xf numFmtId="0" fontId="4" fillId="0" borderId="18" xfId="0" applyFont="1" applyFill="1" applyBorder="1"/>
    <xf numFmtId="0" fontId="4" fillId="0" borderId="19" xfId="0" applyFont="1" applyFill="1" applyBorder="1"/>
    <xf numFmtId="0" fontId="4" fillId="0" borderId="14" xfId="15" applyFont="1" applyFill="1" applyBorder="1" applyAlignment="1">
      <alignment horizontal="center" vertical="top" wrapText="1"/>
    </xf>
    <xf numFmtId="187" fontId="22" fillId="0" borderId="12" xfId="3" applyNumberFormat="1" applyFont="1" applyFill="1" applyBorder="1" applyAlignment="1">
      <alignment horizontal="left" vertical="top" wrapText="1"/>
    </xf>
    <xf numFmtId="0" fontId="3" fillId="0" borderId="17" xfId="0" applyFont="1" applyFill="1" applyBorder="1" applyAlignment="1">
      <alignment vertical="center"/>
    </xf>
    <xf numFmtId="0" fontId="4" fillId="0" borderId="6" xfId="15" applyFont="1" applyFill="1" applyBorder="1"/>
    <xf numFmtId="0" fontId="4" fillId="0" borderId="6" xfId="15" applyFont="1" applyFill="1" applyBorder="1" applyAlignment="1"/>
    <xf numFmtId="187" fontId="4" fillId="0" borderId="6" xfId="3" applyNumberFormat="1" applyFont="1" applyFill="1" applyBorder="1" applyAlignment="1">
      <alignment horizontal="center"/>
    </xf>
    <xf numFmtId="0" fontId="4" fillId="0" borderId="19" xfId="15" applyFont="1" applyFill="1" applyBorder="1" applyAlignment="1">
      <alignment horizontal="left"/>
    </xf>
    <xf numFmtId="0" fontId="3" fillId="0" borderId="6" xfId="0" applyFont="1" applyFill="1" applyBorder="1" applyAlignment="1">
      <alignment vertical="center"/>
    </xf>
    <xf numFmtId="0" fontId="4" fillId="0" borderId="6" xfId="15" applyFont="1" applyFill="1" applyBorder="1" applyAlignment="1">
      <alignment horizontal="left"/>
    </xf>
    <xf numFmtId="187" fontId="23" fillId="0" borderId="12" xfId="3" applyNumberFormat="1" applyFont="1" applyFill="1" applyBorder="1" applyAlignment="1">
      <alignment horizontal="center" vertical="top" wrapText="1"/>
    </xf>
    <xf numFmtId="0" fontId="3" fillId="0" borderId="0" xfId="0" applyFont="1" applyFill="1" applyBorder="1" applyAlignment="1">
      <alignment vertical="center"/>
    </xf>
    <xf numFmtId="1" fontId="4" fillId="0" borderId="16" xfId="0" applyNumberFormat="1" applyFont="1" applyFill="1" applyBorder="1" applyAlignment="1">
      <alignment horizontal="center" vertical="top"/>
    </xf>
    <xf numFmtId="1" fontId="4" fillId="0" borderId="14" xfId="0" applyNumberFormat="1" applyFont="1" applyFill="1" applyBorder="1" applyAlignment="1">
      <alignment horizontal="center" vertical="top"/>
    </xf>
    <xf numFmtId="49" fontId="4" fillId="0" borderId="14" xfId="0" applyNumberFormat="1" applyFont="1" applyFill="1" applyBorder="1" applyAlignment="1">
      <alignment vertical="top" wrapText="1"/>
    </xf>
    <xf numFmtId="0" fontId="4" fillId="0" borderId="14" xfId="0" applyFont="1" applyFill="1" applyBorder="1" applyAlignment="1">
      <alignment vertical="top" wrapText="1"/>
    </xf>
    <xf numFmtId="0" fontId="4" fillId="0" borderId="18" xfId="0" applyFont="1" applyFill="1" applyBorder="1" applyAlignment="1">
      <alignment horizontal="center" vertical="top" wrapText="1"/>
    </xf>
    <xf numFmtId="1" fontId="4" fillId="0" borderId="10" xfId="15" applyNumberFormat="1" applyFont="1" applyFill="1" applyBorder="1" applyAlignment="1">
      <alignment horizontal="center" vertical="top" wrapText="1"/>
    </xf>
    <xf numFmtId="0" fontId="4" fillId="0" borderId="11" xfId="15" applyFont="1" applyFill="1" applyBorder="1" applyAlignment="1">
      <alignment horizontal="left" vertical="top" wrapText="1"/>
    </xf>
    <xf numFmtId="0" fontId="6" fillId="0" borderId="11" xfId="15" applyFont="1" applyFill="1" applyBorder="1" applyAlignment="1">
      <alignment horizontal="left" vertical="top" wrapText="1"/>
    </xf>
    <xf numFmtId="0" fontId="4" fillId="0" borderId="13" xfId="15" applyFont="1" applyFill="1" applyBorder="1" applyAlignment="1">
      <alignment horizontal="left" vertical="top" wrapText="1"/>
    </xf>
    <xf numFmtId="1" fontId="4" fillId="0" borderId="4" xfId="15" applyNumberFormat="1" applyFont="1" applyFill="1" applyBorder="1" applyAlignment="1">
      <alignment horizontal="center" vertical="top" wrapText="1"/>
    </xf>
    <xf numFmtId="0" fontId="6" fillId="0" borderId="0" xfId="15" applyFont="1" applyFill="1" applyBorder="1" applyAlignment="1">
      <alignment horizontal="left" vertical="top" wrapText="1"/>
    </xf>
    <xf numFmtId="43" fontId="4" fillId="0" borderId="0" xfId="3" applyFont="1" applyFill="1" applyBorder="1" applyAlignment="1">
      <alignment horizontal="left" vertical="top" wrapText="1"/>
    </xf>
    <xf numFmtId="0" fontId="4" fillId="0" borderId="5" xfId="0" applyFont="1" applyFill="1" applyBorder="1" applyAlignment="1">
      <alignment horizontal="left" vertical="top" wrapText="1"/>
    </xf>
    <xf numFmtId="0" fontId="24" fillId="0" borderId="12" xfId="0" applyFont="1" applyFill="1" applyBorder="1" applyAlignment="1">
      <alignment vertical="top" wrapText="1"/>
    </xf>
    <xf numFmtId="0" fontId="20" fillId="0" borderId="12" xfId="0" applyFont="1" applyFill="1" applyBorder="1" applyAlignment="1">
      <alignment vertical="top" wrapText="1"/>
    </xf>
    <xf numFmtId="49" fontId="17" fillId="0" borderId="12" xfId="0" applyNumberFormat="1" applyFont="1" applyFill="1" applyBorder="1" applyAlignment="1">
      <alignment horizontal="left" vertical="top" wrapText="1"/>
    </xf>
    <xf numFmtId="1" fontId="10" fillId="0" borderId="12" xfId="0" applyNumberFormat="1" applyFont="1" applyFill="1" applyBorder="1" applyAlignment="1">
      <alignment horizontal="center" vertical="top"/>
    </xf>
    <xf numFmtId="49" fontId="7" fillId="0" borderId="1" xfId="0" applyNumberFormat="1" applyFont="1" applyFill="1" applyBorder="1" applyAlignment="1">
      <alignment horizontal="center"/>
    </xf>
    <xf numFmtId="49" fontId="7" fillId="0" borderId="2" xfId="0" applyNumberFormat="1" applyFont="1" applyFill="1" applyBorder="1" applyAlignment="1">
      <alignment horizontal="center"/>
    </xf>
    <xf numFmtId="0" fontId="6" fillId="0" borderId="12" xfId="0" applyFont="1" applyFill="1" applyBorder="1" applyAlignment="1">
      <alignment horizontal="center" vertical="top" wrapText="1"/>
    </xf>
    <xf numFmtId="0" fontId="6" fillId="0" borderId="0" xfId="0" applyFont="1" applyFill="1" applyAlignment="1">
      <alignment horizontal="left"/>
    </xf>
    <xf numFmtId="1" fontId="25" fillId="0" borderId="11"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0" fontId="3" fillId="0" borderId="0" xfId="0" applyFont="1" applyFill="1" applyAlignment="1">
      <alignment horizontal="center"/>
    </xf>
    <xf numFmtId="1" fontId="3" fillId="0" borderId="2" xfId="0" applyNumberFormat="1" applyFont="1" applyFill="1" applyBorder="1" applyAlignment="1">
      <alignment horizontal="center" vertical="center"/>
    </xf>
    <xf numFmtId="1" fontId="15" fillId="0" borderId="0" xfId="15" applyNumberFormat="1" applyFont="1" applyFill="1" applyBorder="1" applyAlignment="1">
      <alignment horizontal="left" vertical="top" wrapText="1"/>
    </xf>
    <xf numFmtId="0" fontId="18" fillId="0" borderId="14" xfId="0" applyFont="1" applyFill="1" applyBorder="1" applyAlignment="1">
      <alignment vertical="top" wrapText="1"/>
    </xf>
    <xf numFmtId="0" fontId="18" fillId="0" borderId="0" xfId="0" applyFont="1" applyFill="1" applyBorder="1" applyAlignment="1">
      <alignment horizontal="center" vertical="top"/>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187" fontId="27" fillId="0" borderId="12" xfId="3" applyNumberFormat="1" applyFont="1" applyFill="1" applyBorder="1" applyAlignment="1">
      <alignment horizontal="left" vertical="top" wrapText="1"/>
    </xf>
    <xf numFmtId="3" fontId="18" fillId="0" borderId="20" xfId="0" applyNumberFormat="1" applyFont="1" applyFill="1" applyBorder="1" applyAlignment="1">
      <alignment vertical="top"/>
    </xf>
    <xf numFmtId="0" fontId="6" fillId="0" borderId="0" xfId="0" applyFont="1"/>
    <xf numFmtId="0" fontId="28" fillId="0" borderId="12" xfId="0" applyFont="1" applyBorder="1" applyAlignment="1">
      <alignment horizontal="center" vertical="center" wrapText="1"/>
    </xf>
    <xf numFmtId="187" fontId="28" fillId="0" borderId="12" xfId="3" applyNumberFormat="1" applyFont="1" applyBorder="1" applyAlignment="1">
      <alignment horizontal="center" vertical="center"/>
    </xf>
    <xf numFmtId="0" fontId="6" fillId="0" borderId="7" xfId="0" applyFont="1" applyFill="1" applyBorder="1"/>
    <xf numFmtId="0" fontId="6" fillId="0" borderId="0" xfId="0" applyFont="1" applyFill="1"/>
    <xf numFmtId="187" fontId="6" fillId="0" borderId="12" xfId="3" applyNumberFormat="1" applyFont="1" applyFill="1" applyBorder="1" applyAlignment="1">
      <alignment vertical="top"/>
    </xf>
    <xf numFmtId="187" fontId="29" fillId="0" borderId="12" xfId="3" applyNumberFormat="1" applyFont="1" applyFill="1" applyBorder="1" applyAlignment="1">
      <alignment vertical="top"/>
    </xf>
    <xf numFmtId="0" fontId="29" fillId="0" borderId="0" xfId="0" applyFont="1" applyFill="1"/>
    <xf numFmtId="3" fontId="29" fillId="0" borderId="12" xfId="0" applyNumberFormat="1" applyFont="1" applyFill="1" applyBorder="1" applyAlignment="1">
      <alignment vertical="top"/>
    </xf>
    <xf numFmtId="49" fontId="6" fillId="0" borderId="0" xfId="0" applyNumberFormat="1" applyFont="1" applyFill="1"/>
    <xf numFmtId="187" fontId="6" fillId="0" borderId="0" xfId="0" applyNumberFormat="1" applyFont="1" applyFill="1"/>
    <xf numFmtId="0" fontId="6" fillId="0" borderId="12" xfId="0" applyFont="1" applyFill="1" applyBorder="1" applyAlignment="1">
      <alignment horizontal="center" vertical="top"/>
    </xf>
    <xf numFmtId="49" fontId="6" fillId="0" borderId="12" xfId="0" applyNumberFormat="1" applyFont="1" applyFill="1" applyBorder="1" applyAlignment="1">
      <alignment horizontal="left" vertical="top" wrapText="1"/>
    </xf>
    <xf numFmtId="187" fontId="6" fillId="0" borderId="12" xfId="3" applyNumberFormat="1" applyFont="1" applyFill="1" applyBorder="1" applyAlignment="1">
      <alignment horizontal="center" vertical="top" wrapText="1"/>
    </xf>
    <xf numFmtId="0" fontId="6" fillId="0" borderId="0" xfId="0" applyFont="1" applyFill="1" applyBorder="1" applyAlignment="1">
      <alignment horizontal="left"/>
    </xf>
    <xf numFmtId="0" fontId="7" fillId="0" borderId="6" xfId="0" applyFont="1" applyFill="1" applyBorder="1" applyAlignment="1"/>
    <xf numFmtId="0" fontId="6" fillId="0" borderId="0" xfId="0" applyFont="1" applyFill="1" applyAlignment="1">
      <alignment horizontal="center"/>
    </xf>
    <xf numFmtId="1" fontId="6" fillId="0" borderId="0" xfId="0" applyNumberFormat="1" applyFont="1" applyFill="1" applyBorder="1" applyAlignment="1">
      <alignment horizontal="center"/>
    </xf>
    <xf numFmtId="1" fontId="6" fillId="0" borderId="0" xfId="0" applyNumberFormat="1" applyFont="1" applyFill="1" applyAlignment="1">
      <alignment horizontal="center"/>
    </xf>
    <xf numFmtId="1" fontId="6" fillId="0" borderId="12" xfId="0" applyNumberFormat="1" applyFont="1" applyFill="1" applyBorder="1" applyAlignment="1">
      <alignment horizontal="center" vertical="top" wrapText="1"/>
    </xf>
    <xf numFmtId="1" fontId="6" fillId="0" borderId="12" xfId="0" applyNumberFormat="1" applyFont="1" applyFill="1" applyBorder="1" applyAlignment="1">
      <alignment horizontal="center" vertical="top"/>
    </xf>
    <xf numFmtId="0" fontId="7" fillId="0" borderId="0" xfId="0" applyFont="1" applyFill="1" applyBorder="1" applyAlignment="1"/>
    <xf numFmtId="0" fontId="6" fillId="0" borderId="0" xfId="0" applyFont="1" applyFill="1" applyBorder="1"/>
    <xf numFmtId="187" fontId="6" fillId="0" borderId="0" xfId="0" applyNumberFormat="1" applyFont="1" applyFill="1" applyBorder="1"/>
    <xf numFmtId="3" fontId="6" fillId="0" borderId="12" xfId="0" applyNumberFormat="1" applyFont="1" applyFill="1" applyBorder="1" applyAlignment="1">
      <alignment vertical="top"/>
    </xf>
    <xf numFmtId="0" fontId="6" fillId="0" borderId="0" xfId="0" applyFont="1" applyFill="1" applyAlignment="1">
      <alignment vertical="top"/>
    </xf>
    <xf numFmtId="0" fontId="6" fillId="0" borderId="5" xfId="0" applyFont="1" applyFill="1" applyBorder="1"/>
    <xf numFmtId="0" fontId="6" fillId="0" borderId="6" xfId="0" applyFont="1" applyFill="1" applyBorder="1"/>
    <xf numFmtId="187" fontId="6" fillId="0" borderId="6" xfId="0" applyNumberFormat="1" applyFont="1" applyFill="1" applyBorder="1"/>
    <xf numFmtId="49" fontId="6" fillId="0" borderId="6" xfId="0" applyNumberFormat="1" applyFont="1" applyFill="1" applyBorder="1"/>
    <xf numFmtId="49" fontId="6" fillId="0" borderId="19" xfId="0" applyNumberFormat="1" applyFont="1" applyFill="1" applyBorder="1"/>
    <xf numFmtId="0" fontId="7" fillId="0" borderId="4" xfId="0" applyFont="1" applyFill="1" applyBorder="1" applyAlignment="1">
      <alignment vertical="center"/>
    </xf>
    <xf numFmtId="0" fontId="7" fillId="0" borderId="17" xfId="0" applyFont="1" applyFill="1" applyBorder="1" applyAlignment="1">
      <alignment vertical="center"/>
    </xf>
    <xf numFmtId="1" fontId="7" fillId="0" borderId="4" xfId="0" applyNumberFormat="1" applyFont="1" applyFill="1" applyBorder="1" applyAlignment="1">
      <alignment horizontal="left"/>
    </xf>
    <xf numFmtId="49" fontId="3" fillId="0" borderId="10" xfId="0" applyNumberFormat="1" applyFont="1" applyFill="1" applyBorder="1" applyAlignment="1">
      <alignment horizontal="center"/>
    </xf>
    <xf numFmtId="49" fontId="3"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17" fillId="0" borderId="12" xfId="0" applyFont="1" applyFill="1" applyBorder="1" applyAlignment="1">
      <alignment horizontal="left" vertical="top" wrapText="1"/>
    </xf>
    <xf numFmtId="187" fontId="6" fillId="0" borderId="20" xfId="3" applyNumberFormat="1" applyFont="1" applyFill="1" applyBorder="1" applyAlignment="1">
      <alignment horizontal="left" vertical="top" wrapText="1"/>
    </xf>
    <xf numFmtId="1" fontId="21" fillId="0" borderId="12" xfId="0" applyNumberFormat="1" applyFont="1" applyFill="1" applyBorder="1" applyAlignment="1">
      <alignment horizontal="center" vertical="top"/>
    </xf>
    <xf numFmtId="0" fontId="10" fillId="0" borderId="12" xfId="0" applyFont="1" applyFill="1" applyBorder="1" applyAlignment="1">
      <alignment horizontal="left" vertical="top" wrapText="1"/>
    </xf>
    <xf numFmtId="0" fontId="7" fillId="0" borderId="4" xfId="0" applyFont="1" applyFill="1" applyBorder="1" applyAlignment="1"/>
    <xf numFmtId="0" fontId="7" fillId="0" borderId="17" xfId="0" applyFont="1" applyFill="1" applyBorder="1" applyAlignment="1"/>
    <xf numFmtId="49" fontId="6" fillId="0" borderId="12" xfId="0" applyNumberFormat="1" applyFont="1" applyFill="1" applyBorder="1" applyAlignment="1">
      <alignment vertical="top" wrapText="1"/>
    </xf>
    <xf numFmtId="49" fontId="6" fillId="0" borderId="0" xfId="0" applyNumberFormat="1" applyFont="1" applyFill="1" applyBorder="1" applyAlignment="1">
      <alignment vertical="top" wrapText="1"/>
    </xf>
    <xf numFmtId="187" fontId="3" fillId="0" borderId="8" xfId="4" applyNumberFormat="1" applyFont="1" applyFill="1" applyBorder="1" applyAlignment="1">
      <alignment horizontal="center" vertical="center"/>
    </xf>
    <xf numFmtId="187" fontId="3" fillId="0" borderId="9" xfId="4" applyNumberFormat="1" applyFont="1" applyFill="1" applyBorder="1" applyAlignment="1">
      <alignment horizontal="center" vertical="center"/>
    </xf>
    <xf numFmtId="0" fontId="29" fillId="0" borderId="0" xfId="0" applyFont="1" applyFill="1" applyBorder="1"/>
    <xf numFmtId="187" fontId="7" fillId="0" borderId="21" xfId="4" applyNumberFormat="1" applyFont="1" applyFill="1" applyBorder="1" applyAlignment="1">
      <alignment horizontal="center"/>
    </xf>
    <xf numFmtId="0" fontId="6" fillId="0" borderId="4" xfId="0" applyFont="1" applyFill="1" applyBorder="1" applyAlignment="1">
      <alignment horizontal="center" vertical="top"/>
    </xf>
    <xf numFmtId="0" fontId="6" fillId="0" borderId="4" xfId="0" applyFont="1" applyFill="1" applyBorder="1" applyAlignment="1">
      <alignment horizontal="left"/>
    </xf>
    <xf numFmtId="187" fontId="7" fillId="0" borderId="22" xfId="4" applyNumberFormat="1" applyFont="1" applyFill="1" applyBorder="1" applyAlignment="1">
      <alignment horizontal="center"/>
    </xf>
    <xf numFmtId="0" fontId="6" fillId="0" borderId="4" xfId="0" applyFont="1" applyFill="1" applyBorder="1"/>
    <xf numFmtId="1" fontId="7" fillId="0" borderId="3" xfId="15" applyNumberFormat="1" applyFont="1" applyFill="1" applyBorder="1" applyAlignment="1">
      <alignment horizontal="left"/>
    </xf>
    <xf numFmtId="187" fontId="7" fillId="0" borderId="23" xfId="3" applyNumberFormat="1" applyFont="1" applyFill="1" applyBorder="1" applyAlignment="1">
      <alignment horizontal="center"/>
    </xf>
    <xf numFmtId="187" fontId="7" fillId="0" borderId="21" xfId="3" applyNumberFormat="1" applyFont="1" applyFill="1" applyBorder="1" applyAlignment="1">
      <alignment horizontal="center"/>
    </xf>
    <xf numFmtId="1" fontId="6" fillId="0" borderId="4" xfId="0" applyNumberFormat="1" applyFont="1" applyFill="1" applyBorder="1" applyAlignment="1">
      <alignment horizontal="center"/>
    </xf>
    <xf numFmtId="187" fontId="7" fillId="0" borderId="22" xfId="3" applyNumberFormat="1" applyFont="1" applyFill="1" applyBorder="1" applyAlignment="1">
      <alignment horizontal="center"/>
    </xf>
    <xf numFmtId="0" fontId="10" fillId="0" borderId="12" xfId="15" applyFont="1" applyFill="1" applyBorder="1" applyAlignment="1">
      <alignment horizontal="left" vertical="top" wrapText="1"/>
    </xf>
    <xf numFmtId="187" fontId="6" fillId="0" borderId="1" xfId="3" applyNumberFormat="1" applyFont="1" applyFill="1" applyBorder="1" applyAlignment="1">
      <alignment horizontal="center" vertical="top" wrapText="1"/>
    </xf>
    <xf numFmtId="187" fontId="6" fillId="0" borderId="1" xfId="3" applyNumberFormat="1" applyFont="1" applyFill="1" applyBorder="1" applyAlignment="1">
      <alignment horizontal="left" vertical="top" wrapText="1"/>
    </xf>
    <xf numFmtId="49" fontId="3"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15" fillId="0" borderId="0" xfId="15" applyNumberFormat="1" applyFont="1" applyFill="1" applyBorder="1" applyAlignment="1">
      <alignment horizontal="left" vertical="top" wrapText="1"/>
    </xf>
    <xf numFmtId="1" fontId="10" fillId="0" borderId="12" xfId="0" applyNumberFormat="1" applyFont="1" applyFill="1" applyBorder="1" applyAlignment="1">
      <alignment horizontal="center" vertical="top" wrapText="1"/>
    </xf>
    <xf numFmtId="0" fontId="10" fillId="0" borderId="0" xfId="0" applyFont="1" applyFill="1"/>
    <xf numFmtId="0" fontId="28" fillId="0" borderId="12" xfId="0" applyFont="1" applyFill="1" applyBorder="1" applyAlignment="1">
      <alignment horizontal="center" vertical="center" wrapText="1"/>
    </xf>
    <xf numFmtId="187" fontId="28" fillId="0" borderId="12" xfId="3" applyNumberFormat="1" applyFont="1" applyFill="1" applyBorder="1" applyAlignment="1">
      <alignment horizontal="center" vertical="center"/>
    </xf>
    <xf numFmtId="0" fontId="6" fillId="3" borderId="0" xfId="0" applyFont="1" applyFill="1"/>
    <xf numFmtId="187" fontId="7" fillId="0" borderId="0" xfId="3" applyNumberFormat="1" applyFont="1" applyFill="1" applyBorder="1" applyAlignment="1">
      <alignment horizontal="center"/>
    </xf>
    <xf numFmtId="187" fontId="10" fillId="0" borderId="12" xfId="3"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xf>
    <xf numFmtId="0" fontId="3" fillId="0" borderId="0" xfId="0" applyFont="1" applyFill="1" applyAlignment="1">
      <alignment horizontal="center"/>
    </xf>
    <xf numFmtId="49" fontId="3" fillId="0" borderId="10" xfId="0" applyNumberFormat="1" applyFont="1" applyFill="1" applyBorder="1" applyAlignment="1">
      <alignment horizontal="center"/>
    </xf>
    <xf numFmtId="0" fontId="31" fillId="0" borderId="12" xfId="0" applyFont="1" applyFill="1" applyBorder="1" applyAlignment="1">
      <alignment horizontal="left" vertical="top" wrapText="1"/>
    </xf>
    <xf numFmtId="187" fontId="31" fillId="0" borderId="12" xfId="3" applyNumberFormat="1" applyFont="1" applyFill="1" applyBorder="1" applyAlignment="1">
      <alignment horizontal="center" vertical="top" wrapText="1"/>
    </xf>
    <xf numFmtId="187" fontId="31" fillId="0" borderId="12" xfId="3" applyNumberFormat="1" applyFont="1" applyFill="1" applyBorder="1" applyAlignment="1">
      <alignment horizontal="left" vertical="top" wrapText="1"/>
    </xf>
    <xf numFmtId="187" fontId="32" fillId="0" borderId="8" xfId="3" applyNumberFormat="1" applyFont="1" applyFill="1" applyBorder="1" applyAlignment="1">
      <alignment horizontal="center"/>
    </xf>
    <xf numFmtId="187" fontId="32" fillId="0" borderId="9" xfId="3" applyNumberFormat="1" applyFont="1" applyFill="1" applyBorder="1" applyAlignment="1">
      <alignment horizontal="center"/>
    </xf>
    <xf numFmtId="0" fontId="17" fillId="0" borderId="12" xfId="0" applyFont="1" applyFill="1" applyBorder="1" applyAlignment="1">
      <alignment vertical="top" wrapText="1"/>
    </xf>
    <xf numFmtId="0" fontId="19" fillId="0" borderId="12" xfId="0" applyFont="1" applyFill="1" applyBorder="1" applyAlignment="1">
      <alignment horizontal="left" vertical="top" wrapText="1"/>
    </xf>
    <xf numFmtId="0" fontId="28" fillId="2" borderId="16"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8" xfId="0" applyFont="1" applyFill="1" applyBorder="1" applyAlignment="1">
      <alignment horizontal="center" vertical="center"/>
    </xf>
    <xf numFmtId="1" fontId="7" fillId="0" borderId="17" xfId="0" applyNumberFormat="1" applyFont="1" applyFill="1" applyBorder="1" applyAlignment="1"/>
    <xf numFmtId="1" fontId="7" fillId="0" borderId="6" xfId="0" applyNumberFormat="1" applyFont="1" applyFill="1" applyBorder="1" applyAlignment="1"/>
    <xf numFmtId="1" fontId="7" fillId="0" borderId="19" xfId="0" applyNumberFormat="1" applyFont="1" applyFill="1" applyBorder="1" applyAlignment="1"/>
    <xf numFmtId="1" fontId="7" fillId="0" borderId="4" xfId="0" applyNumberFormat="1" applyFont="1" applyFill="1" applyBorder="1" applyAlignment="1">
      <alignment horizontal="left"/>
    </xf>
    <xf numFmtId="1" fontId="7" fillId="0" borderId="0" xfId="0" applyNumberFormat="1" applyFont="1" applyFill="1" applyBorder="1" applyAlignment="1">
      <alignment horizontal="left"/>
    </xf>
    <xf numFmtId="1" fontId="7" fillId="0" borderId="5" xfId="0" applyNumberFormat="1" applyFont="1" applyFill="1" applyBorder="1" applyAlignment="1">
      <alignment horizontal="left"/>
    </xf>
    <xf numFmtId="0" fontId="7" fillId="0" borderId="7" xfId="0" applyFont="1" applyFill="1" applyBorder="1" applyAlignment="1">
      <alignment horizontal="center"/>
    </xf>
    <xf numFmtId="0" fontId="7" fillId="0" borderId="6" xfId="0" applyFont="1" applyFill="1" applyBorder="1" applyAlignment="1">
      <alignment horizontal="center"/>
    </xf>
    <xf numFmtId="0" fontId="28" fillId="0" borderId="12" xfId="0" applyFont="1" applyBorder="1" applyAlignment="1">
      <alignment horizontal="center" vertical="center"/>
    </xf>
    <xf numFmtId="0" fontId="28" fillId="0" borderId="12" xfId="0" applyFont="1" applyBorder="1" applyAlignment="1">
      <alignment horizontal="center"/>
    </xf>
    <xf numFmtId="0" fontId="7" fillId="0" borderId="0" xfId="0" applyFont="1" applyFill="1" applyAlignment="1">
      <alignment horizontal="center"/>
    </xf>
    <xf numFmtId="0" fontId="28" fillId="0" borderId="12" xfId="0" applyFont="1" applyFill="1" applyBorder="1" applyAlignment="1">
      <alignment horizontal="center" vertical="center"/>
    </xf>
    <xf numFmtId="0" fontId="28" fillId="0" borderId="12" xfId="0" applyFont="1" applyFill="1" applyBorder="1" applyAlignment="1">
      <alignment horizontal="center"/>
    </xf>
    <xf numFmtId="0" fontId="28" fillId="0" borderId="4" xfId="0" applyFont="1" applyFill="1" applyBorder="1" applyAlignment="1">
      <alignment horizontal="left" vertical="center"/>
    </xf>
    <xf numFmtId="0" fontId="28" fillId="0" borderId="0" xfId="0" applyFont="1" applyFill="1" applyBorder="1" applyAlignment="1">
      <alignment horizontal="left" vertical="center"/>
    </xf>
    <xf numFmtId="0" fontId="28" fillId="0" borderId="5" xfId="0" applyFont="1" applyFill="1" applyBorder="1" applyAlignment="1">
      <alignment horizontal="left" vertical="center"/>
    </xf>
    <xf numFmtId="0" fontId="28" fillId="3" borderId="16"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18" xfId="0" applyFont="1" applyFill="1" applyBorder="1" applyAlignment="1">
      <alignment horizontal="center" vertical="center"/>
    </xf>
    <xf numFmtId="0" fontId="28" fillId="0" borderId="16"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18" xfId="0" applyFont="1" applyFill="1" applyBorder="1" applyAlignment="1">
      <alignment horizontal="left" vertical="center"/>
    </xf>
    <xf numFmtId="0" fontId="28" fillId="0" borderId="2" xfId="0" applyFont="1" applyFill="1" applyBorder="1" applyAlignment="1">
      <alignment horizontal="center"/>
    </xf>
    <xf numFmtId="0" fontId="28" fillId="2" borderId="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5" xfId="0" applyFont="1" applyFill="1" applyBorder="1" applyAlignment="1">
      <alignment horizontal="center" vertical="center"/>
    </xf>
    <xf numFmtId="0" fontId="3" fillId="0" borderId="0" xfId="16" applyFont="1" applyFill="1" applyBorder="1" applyAlignment="1">
      <alignment horizontal="center"/>
    </xf>
    <xf numFmtId="0" fontId="3" fillId="0" borderId="15" xfId="16" applyFont="1" applyFill="1" applyBorder="1" applyAlignment="1">
      <alignment horizontal="center"/>
    </xf>
    <xf numFmtId="1" fontId="3" fillId="0" borderId="1" xfId="0" applyNumberFormat="1" applyFont="1" applyFill="1" applyBorder="1" applyAlignment="1">
      <alignment horizontal="left" vertical="center"/>
    </xf>
    <xf numFmtId="1" fontId="3" fillId="0" borderId="2" xfId="0" applyNumberFormat="1" applyFont="1" applyFill="1" applyBorder="1" applyAlignment="1">
      <alignment horizontal="left" vertical="center"/>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7" xfId="0" applyFont="1" applyFill="1" applyBorder="1" applyAlignment="1">
      <alignment horizontal="center"/>
    </xf>
    <xf numFmtId="0" fontId="3" fillId="0" borderId="0" xfId="0" applyFont="1" applyFill="1" applyAlignment="1">
      <alignment horizontal="center"/>
    </xf>
    <xf numFmtId="1" fontId="13" fillId="0" borderId="0" xfId="0" applyNumberFormat="1" applyFont="1" applyFill="1" applyAlignment="1">
      <alignment horizontal="center"/>
    </xf>
    <xf numFmtId="0" fontId="3" fillId="0" borderId="0" xfId="0" applyFont="1" applyFill="1" applyBorder="1" applyAlignment="1">
      <alignment horizontal="center"/>
    </xf>
    <xf numFmtId="0" fontId="0" fillId="0" borderId="2" xfId="0" applyBorder="1"/>
    <xf numFmtId="0" fontId="13" fillId="0" borderId="0" xfId="0" applyFont="1" applyFill="1" applyAlignment="1">
      <alignment horizontal="center"/>
    </xf>
    <xf numFmtId="1" fontId="3" fillId="0" borderId="1"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0" xfId="16" applyFont="1" applyFill="1" applyBorder="1" applyAlignment="1">
      <alignment horizontal="center" wrapText="1"/>
    </xf>
    <xf numFmtId="0" fontId="3" fillId="0" borderId="15" xfId="16" applyFont="1" applyFill="1" applyBorder="1" applyAlignment="1">
      <alignment horizontal="center" wrapText="1"/>
    </xf>
    <xf numFmtId="1"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13" fillId="0" borderId="0" xfId="0" applyFont="1" applyFill="1" applyBorder="1" applyAlignment="1">
      <alignment horizontal="center"/>
    </xf>
    <xf numFmtId="49" fontId="3" fillId="0" borderId="1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49" fontId="3" fillId="0" borderId="10"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3" xfId="0" applyNumberFormat="1" applyFont="1" applyFill="1" applyBorder="1" applyAlignment="1">
      <alignment horizontal="center"/>
    </xf>
    <xf numFmtId="0" fontId="13" fillId="0" borderId="6" xfId="0" applyFont="1" applyFill="1" applyBorder="1" applyAlignment="1">
      <alignment horizontal="center"/>
    </xf>
    <xf numFmtId="1" fontId="4" fillId="0" borderId="16" xfId="15" applyNumberFormat="1" applyFont="1" applyFill="1" applyBorder="1" applyAlignment="1">
      <alignment horizontal="left" vertical="top" wrapText="1"/>
    </xf>
    <xf numFmtId="1" fontId="4" fillId="0" borderId="14" xfId="15" applyNumberFormat="1" applyFont="1" applyFill="1" applyBorder="1" applyAlignment="1">
      <alignment horizontal="left" vertical="top" wrapText="1"/>
    </xf>
    <xf numFmtId="1" fontId="4" fillId="0" borderId="18" xfId="15" applyNumberFormat="1" applyFont="1" applyFill="1" applyBorder="1" applyAlignment="1">
      <alignment horizontal="left" vertical="top" wrapText="1"/>
    </xf>
    <xf numFmtId="1" fontId="15" fillId="0" borderId="17" xfId="15" applyNumberFormat="1" applyFont="1" applyFill="1" applyBorder="1" applyAlignment="1">
      <alignment horizontal="left" vertical="top" wrapText="1"/>
    </xf>
    <xf numFmtId="1" fontId="15" fillId="0" borderId="6" xfId="15" applyNumberFormat="1" applyFont="1" applyFill="1" applyBorder="1" applyAlignment="1">
      <alignment horizontal="left" vertical="top" wrapText="1"/>
    </xf>
    <xf numFmtId="1" fontId="15" fillId="0" borderId="19" xfId="15" applyNumberFormat="1" applyFont="1" applyFill="1" applyBorder="1" applyAlignment="1">
      <alignment horizontal="left" vertical="top" wrapText="1"/>
    </xf>
    <xf numFmtId="1" fontId="16" fillId="0" borderId="17" xfId="15" applyNumberFormat="1" applyFont="1" applyFill="1" applyBorder="1" applyAlignment="1">
      <alignment horizontal="left" vertical="top" wrapText="1"/>
    </xf>
    <xf numFmtId="1" fontId="16" fillId="0" borderId="6" xfId="15" applyNumberFormat="1" applyFont="1" applyFill="1" applyBorder="1" applyAlignment="1">
      <alignment horizontal="left" vertical="top" wrapText="1"/>
    </xf>
    <xf numFmtId="1" fontId="16" fillId="0" borderId="19" xfId="15" applyNumberFormat="1" applyFont="1" applyFill="1" applyBorder="1" applyAlignment="1">
      <alignment horizontal="left" vertical="top" wrapText="1"/>
    </xf>
    <xf numFmtId="1" fontId="15" fillId="0" borderId="4" xfId="15" applyNumberFormat="1" applyFont="1" applyFill="1" applyBorder="1" applyAlignment="1">
      <alignment horizontal="left" vertical="top" wrapText="1"/>
    </xf>
    <xf numFmtId="1" fontId="15" fillId="0" borderId="0" xfId="15" applyNumberFormat="1" applyFont="1" applyFill="1" applyBorder="1" applyAlignment="1">
      <alignment horizontal="left" vertical="top" wrapText="1"/>
    </xf>
    <xf numFmtId="1" fontId="15" fillId="0" borderId="5" xfId="15" applyNumberFormat="1" applyFont="1" applyFill="1" applyBorder="1" applyAlignment="1">
      <alignment horizontal="left" vertical="top" wrapText="1"/>
    </xf>
    <xf numFmtId="0" fontId="3" fillId="0" borderId="3" xfId="0" applyNumberFormat="1" applyFont="1" applyFill="1" applyBorder="1" applyAlignment="1">
      <alignment horizontal="center" vertical="center"/>
    </xf>
    <xf numFmtId="49" fontId="3" fillId="0" borderId="12" xfId="0" applyNumberFormat="1" applyFont="1" applyFill="1" applyBorder="1" applyAlignment="1">
      <alignment horizontal="center"/>
    </xf>
  </cellXfs>
  <cellStyles count="63">
    <cellStyle name="Comma" xfId="3" builtinId="3"/>
    <cellStyle name="Comma 2" xfId="1"/>
    <cellStyle name="Comma 2 2" xfId="19"/>
    <cellStyle name="Comma 2 3" xfId="34"/>
    <cellStyle name="Comma 2 4" xfId="49"/>
    <cellStyle name="Normal" xfId="0" builtinId="0"/>
    <cellStyle name="Normal 2" xfId="2"/>
    <cellStyle name="Normal 2 2" xfId="20"/>
    <cellStyle name="Normal 2 3" xfId="35"/>
    <cellStyle name="Normal 2 4" xfId="50"/>
    <cellStyle name="เครื่องหมายจุลภาค 2" xfId="4"/>
    <cellStyle name="เครื่องหมายจุลภาค 2 2" xfId="5"/>
    <cellStyle name="เครื่องหมายจุลภาค 2 2 2" xfId="22"/>
    <cellStyle name="เครื่องหมายจุลภาค 2 2 2 2" xfId="23"/>
    <cellStyle name="เครื่องหมายจุลภาค 2 2 2 3" xfId="38"/>
    <cellStyle name="เครื่องหมายจุลภาค 2 2 2 4" xfId="53"/>
    <cellStyle name="เครื่องหมายจุลภาค 2 2 3" xfId="37"/>
    <cellStyle name="เครื่องหมายจุลภาค 2 2 4" xfId="52"/>
    <cellStyle name="เครื่องหมายจุลภาค 2 3" xfId="6"/>
    <cellStyle name="เครื่องหมายจุลภาค 2 3 2" xfId="24"/>
    <cellStyle name="เครื่องหมายจุลภาค 2 3 3" xfId="39"/>
    <cellStyle name="เครื่องหมายจุลภาค 2 3 4" xfId="54"/>
    <cellStyle name="เครื่องหมายจุลภาค 2 4" xfId="7"/>
    <cellStyle name="เครื่องหมายจุลภาค 2 4 2" xfId="25"/>
    <cellStyle name="เครื่องหมายจุลภาค 2 4 3" xfId="40"/>
    <cellStyle name="เครื่องหมายจุลภาค 2 4 4" xfId="55"/>
    <cellStyle name="เครื่องหมายจุลภาค 2 5" xfId="8"/>
    <cellStyle name="เครื่องหมายจุลภาค 2 5 2" xfId="26"/>
    <cellStyle name="เครื่องหมายจุลภาค 2 5 3" xfId="41"/>
    <cellStyle name="เครื่องหมายจุลภาค 2 5 4" xfId="56"/>
    <cellStyle name="เครื่องหมายจุลภาค 2 6" xfId="21"/>
    <cellStyle name="เครื่องหมายจุลภาค 2 7" xfId="36"/>
    <cellStyle name="เครื่องหมายจุลภาค 2 8" xfId="51"/>
    <cellStyle name="ปกติ 2" xfId="17"/>
    <cellStyle name="ปกติ 2 16" xfId="9"/>
    <cellStyle name="ปกติ 2 16 2" xfId="27"/>
    <cellStyle name="ปกติ 2 16 3" xfId="42"/>
    <cellStyle name="ปกติ 2 16 4" xfId="57"/>
    <cellStyle name="ปกติ 2 18" xfId="10"/>
    <cellStyle name="ปกติ 2 18 2" xfId="28"/>
    <cellStyle name="ปกติ 2 18 3" xfId="43"/>
    <cellStyle name="ปกติ 2 18 4" xfId="58"/>
    <cellStyle name="ปกติ 2 2" xfId="18"/>
    <cellStyle name="ปกติ 2 24" xfId="11"/>
    <cellStyle name="ปกติ 2 24 2" xfId="29"/>
    <cellStyle name="ปกติ 2 24 3" xfId="44"/>
    <cellStyle name="ปกติ 2 24 4" xfId="59"/>
    <cellStyle name="ปกติ 2 25" xfId="12"/>
    <cellStyle name="ปกติ 2 25 2" xfId="30"/>
    <cellStyle name="ปกติ 2 25 3" xfId="45"/>
    <cellStyle name="ปกติ 2 25 4" xfId="60"/>
    <cellStyle name="ปกติ 2 3" xfId="33"/>
    <cellStyle name="ปกติ 2 35" xfId="13"/>
    <cellStyle name="ปกติ 2 35 2" xfId="31"/>
    <cellStyle name="ปกติ 2 35 3" xfId="46"/>
    <cellStyle name="ปกติ 2 35 4" xfId="61"/>
    <cellStyle name="ปกติ 2 4" xfId="48"/>
    <cellStyle name="ปกติ 2 9" xfId="14"/>
    <cellStyle name="ปกติ 2 9 2" xfId="32"/>
    <cellStyle name="ปกติ 2 9 3" xfId="47"/>
    <cellStyle name="ปกติ 2 9 4" xfId="62"/>
    <cellStyle name="ปกติ_ส่วนที่  5 (53-55)29มิย52 อ้อย 30" xfId="15"/>
    <cellStyle name="ปกติ_ส่วนที่  5 (53-55)29มิย52 อ้อย 30 2" xfId="16"/>
  </cellStyles>
  <dxfs count="0"/>
  <tableStyles count="0" defaultTableStyle="TableStyleMedium9" defaultPivotStyle="PivotStyleLight16"/>
  <colors>
    <mruColors>
      <color rgb="FF99FFCC"/>
      <color rgb="FF009900"/>
      <color rgb="FFFF0066"/>
      <color rgb="FFFF4747"/>
      <color rgb="FFCCCCFF"/>
      <color rgb="FFFFFFD9"/>
      <color rgb="FFFF00FF"/>
      <color rgb="FFFFFF85"/>
      <color rgb="FFFF0000"/>
      <color rgb="FFA7A7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866775</xdr:colOff>
      <xdr:row>0</xdr:row>
      <xdr:rowOff>104775</xdr:rowOff>
    </xdr:from>
    <xdr:to>
      <xdr:col>11</xdr:col>
      <xdr:colOff>457200</xdr:colOff>
      <xdr:row>1</xdr:row>
      <xdr:rowOff>190500</xdr:rowOff>
    </xdr:to>
    <xdr:sp macro="" textlink="">
      <xdr:nvSpPr>
        <xdr:cNvPr id="3" name="TextBox 2"/>
        <xdr:cNvSpPr txBox="1"/>
      </xdr:nvSpPr>
      <xdr:spPr>
        <a:xfrm>
          <a:off x="8839200" y="104775"/>
          <a:ext cx="10763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866775</xdr:colOff>
      <xdr:row>0</xdr:row>
      <xdr:rowOff>104775</xdr:rowOff>
    </xdr:from>
    <xdr:to>
      <xdr:col>11</xdr:col>
      <xdr:colOff>457200</xdr:colOff>
      <xdr:row>1</xdr:row>
      <xdr:rowOff>190500</xdr:rowOff>
    </xdr:to>
    <xdr:sp macro="" textlink="">
      <xdr:nvSpPr>
        <xdr:cNvPr id="2" name="TextBox 1"/>
        <xdr:cNvSpPr txBox="1"/>
      </xdr:nvSpPr>
      <xdr:spPr>
        <a:xfrm>
          <a:off x="8401050" y="104775"/>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304800</xdr:colOff>
      <xdr:row>0</xdr:row>
      <xdr:rowOff>95250</xdr:rowOff>
    </xdr:from>
    <xdr:to>
      <xdr:col>10</xdr:col>
      <xdr:colOff>466725</xdr:colOff>
      <xdr:row>2</xdr:row>
      <xdr:rowOff>66675</xdr:rowOff>
    </xdr:to>
    <xdr:pic>
      <xdr:nvPicPr>
        <xdr:cNvPr id="2" name="รูปภาพ 1"/>
        <xdr:cNvPicPr>
          <a:picLocks noChangeAspect="1"/>
        </xdr:cNvPicPr>
      </xdr:nvPicPr>
      <xdr:blipFill>
        <a:blip xmlns:r="http://schemas.openxmlformats.org/officeDocument/2006/relationships" r:embed="rId1"/>
        <a:srcRect/>
        <a:stretch>
          <a:fillRect/>
        </a:stretch>
      </xdr:blipFill>
      <xdr:spPr bwMode="auto">
        <a:xfrm>
          <a:off x="9296400" y="95250"/>
          <a:ext cx="914400" cy="5238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304800</xdr:colOff>
      <xdr:row>0</xdr:row>
      <xdr:rowOff>114301</xdr:rowOff>
    </xdr:from>
    <xdr:to>
      <xdr:col>10</xdr:col>
      <xdr:colOff>419100</xdr:colOff>
      <xdr:row>1</xdr:row>
      <xdr:rowOff>257176</xdr:rowOff>
    </xdr:to>
    <xdr:sp macro="" textlink="">
      <xdr:nvSpPr>
        <xdr:cNvPr id="5" name="TextBox 4"/>
        <xdr:cNvSpPr txBox="1"/>
      </xdr:nvSpPr>
      <xdr:spPr>
        <a:xfrm>
          <a:off x="9353550" y="114301"/>
          <a:ext cx="866775" cy="419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a:t>
          </a:r>
          <a:r>
            <a:rPr lang="en-US" sz="2000" b="1">
              <a:latin typeface="TH SarabunIT๙" pitchFamily="34" charset="-34"/>
              <a:cs typeface="TH SarabunIT๙" pitchFamily="34" charset="-34"/>
            </a:rPr>
            <a:t>03</a:t>
          </a:r>
          <a:endParaRPr lang="th-TH" sz="2000" b="1">
            <a:latin typeface="TH SarabunIT๙" pitchFamily="34" charset="-34"/>
            <a:cs typeface="TH SarabunIT๙" pitchFamily="34" charset="-34"/>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813857</xdr:colOff>
      <xdr:row>0</xdr:row>
      <xdr:rowOff>55034</xdr:rowOff>
    </xdr:from>
    <xdr:to>
      <xdr:col>10</xdr:col>
      <xdr:colOff>623357</xdr:colOff>
      <xdr:row>2</xdr:row>
      <xdr:rowOff>26459</xdr:rowOff>
    </xdr:to>
    <xdr:pic>
      <xdr:nvPicPr>
        <xdr:cNvPr id="2" name="รูปภาพ 1"/>
        <xdr:cNvPicPr>
          <a:picLocks noChangeAspect="1"/>
        </xdr:cNvPicPr>
      </xdr:nvPicPr>
      <xdr:blipFill>
        <a:blip xmlns:r="http://schemas.openxmlformats.org/officeDocument/2006/relationships" r:embed="rId1"/>
        <a:srcRect/>
        <a:stretch>
          <a:fillRect/>
        </a:stretch>
      </xdr:blipFill>
      <xdr:spPr bwMode="auto">
        <a:xfrm>
          <a:off x="9481607" y="55034"/>
          <a:ext cx="847725" cy="5238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813857</xdr:colOff>
      <xdr:row>0</xdr:row>
      <xdr:rowOff>55034</xdr:rowOff>
    </xdr:from>
    <xdr:to>
      <xdr:col>10</xdr:col>
      <xdr:colOff>775757</xdr:colOff>
      <xdr:row>2</xdr:row>
      <xdr:rowOff>26459</xdr:rowOff>
    </xdr:to>
    <xdr:pic>
      <xdr:nvPicPr>
        <xdr:cNvPr id="2" name="รูปภาพ 1"/>
        <xdr:cNvPicPr>
          <a:picLocks noChangeAspect="1"/>
        </xdr:cNvPicPr>
      </xdr:nvPicPr>
      <xdr:blipFill>
        <a:blip xmlns:r="http://schemas.openxmlformats.org/officeDocument/2006/relationships" r:embed="rId1"/>
        <a:srcRect/>
        <a:stretch>
          <a:fillRect/>
        </a:stretch>
      </xdr:blipFill>
      <xdr:spPr bwMode="auto">
        <a:xfrm>
          <a:off x="9548282" y="55034"/>
          <a:ext cx="847725" cy="5238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838200</xdr:colOff>
      <xdr:row>0</xdr:row>
      <xdr:rowOff>76200</xdr:rowOff>
    </xdr:from>
    <xdr:to>
      <xdr:col>10</xdr:col>
      <xdr:colOff>638175</xdr:colOff>
      <xdr:row>2</xdr:row>
      <xdr:rowOff>47625</xdr:rowOff>
    </xdr:to>
    <xdr:pic>
      <xdr:nvPicPr>
        <xdr:cNvPr id="2" name="รูปภาพ 1"/>
        <xdr:cNvPicPr>
          <a:picLocks noChangeAspect="1"/>
        </xdr:cNvPicPr>
      </xdr:nvPicPr>
      <xdr:blipFill>
        <a:blip xmlns:r="http://schemas.openxmlformats.org/officeDocument/2006/relationships" r:embed="rId1"/>
        <a:srcRect/>
        <a:stretch>
          <a:fillRect/>
        </a:stretch>
      </xdr:blipFill>
      <xdr:spPr bwMode="auto">
        <a:xfrm>
          <a:off x="9363075" y="76200"/>
          <a:ext cx="847725" cy="5238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785282</xdr:colOff>
      <xdr:row>0</xdr:row>
      <xdr:rowOff>93134</xdr:rowOff>
    </xdr:from>
    <xdr:to>
      <xdr:col>10</xdr:col>
      <xdr:colOff>585257</xdr:colOff>
      <xdr:row>2</xdr:row>
      <xdr:rowOff>64559</xdr:rowOff>
    </xdr:to>
    <xdr:pic>
      <xdr:nvPicPr>
        <xdr:cNvPr id="2" name="รูปภาพ 1"/>
        <xdr:cNvPicPr>
          <a:picLocks noChangeAspect="1"/>
        </xdr:cNvPicPr>
      </xdr:nvPicPr>
      <xdr:blipFill>
        <a:blip xmlns:r="http://schemas.openxmlformats.org/officeDocument/2006/relationships" r:embed="rId1"/>
        <a:srcRect/>
        <a:stretch>
          <a:fillRect/>
        </a:stretch>
      </xdr:blipFill>
      <xdr:spPr bwMode="auto">
        <a:xfrm>
          <a:off x="9529232" y="93134"/>
          <a:ext cx="866775" cy="5238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9</xdr:col>
      <xdr:colOff>781050</xdr:colOff>
      <xdr:row>0</xdr:row>
      <xdr:rowOff>114300</xdr:rowOff>
    </xdr:from>
    <xdr:to>
      <xdr:col>10</xdr:col>
      <xdr:colOff>609600</xdr:colOff>
      <xdr:row>1</xdr:row>
      <xdr:rowOff>257175</xdr:rowOff>
    </xdr:to>
    <xdr:sp macro="" textlink="">
      <xdr:nvSpPr>
        <xdr:cNvPr id="2" name="TextBox 1"/>
        <xdr:cNvSpPr txBox="1"/>
      </xdr:nvSpPr>
      <xdr:spPr>
        <a:xfrm>
          <a:off x="10191750" y="114300"/>
          <a:ext cx="809625"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742950</xdr:colOff>
      <xdr:row>0</xdr:row>
      <xdr:rowOff>85725</xdr:rowOff>
    </xdr:from>
    <xdr:to>
      <xdr:col>10</xdr:col>
      <xdr:colOff>571500</xdr:colOff>
      <xdr:row>1</xdr:row>
      <xdr:rowOff>238124</xdr:rowOff>
    </xdr:to>
    <xdr:sp macro="" textlink="">
      <xdr:nvSpPr>
        <xdr:cNvPr id="2" name="TextBox 1"/>
        <xdr:cNvSpPr txBox="1"/>
      </xdr:nvSpPr>
      <xdr:spPr>
        <a:xfrm>
          <a:off x="9915525" y="85725"/>
          <a:ext cx="809625" cy="4286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638175</xdr:colOff>
      <xdr:row>0</xdr:row>
      <xdr:rowOff>142876</xdr:rowOff>
    </xdr:from>
    <xdr:to>
      <xdr:col>10</xdr:col>
      <xdr:colOff>466725</xdr:colOff>
      <xdr:row>1</xdr:row>
      <xdr:rowOff>247650</xdr:rowOff>
    </xdr:to>
    <xdr:sp macro="" textlink="">
      <xdr:nvSpPr>
        <xdr:cNvPr id="2" name="TextBox 1"/>
        <xdr:cNvSpPr txBox="1"/>
      </xdr:nvSpPr>
      <xdr:spPr>
        <a:xfrm>
          <a:off x="9810750" y="142876"/>
          <a:ext cx="809625" cy="3809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238125</xdr:colOff>
      <xdr:row>0</xdr:row>
      <xdr:rowOff>76200</xdr:rowOff>
    </xdr:from>
    <xdr:to>
      <xdr:col>11</xdr:col>
      <xdr:colOff>590550</xdr:colOff>
      <xdr:row>1</xdr:row>
      <xdr:rowOff>161925</xdr:rowOff>
    </xdr:to>
    <xdr:sp macro="" textlink="">
      <xdr:nvSpPr>
        <xdr:cNvPr id="3" name="TextBox 2"/>
        <xdr:cNvSpPr txBox="1"/>
      </xdr:nvSpPr>
      <xdr:spPr>
        <a:xfrm>
          <a:off x="8534400" y="76200"/>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619125</xdr:colOff>
      <xdr:row>0</xdr:row>
      <xdr:rowOff>142875</xdr:rowOff>
    </xdr:from>
    <xdr:to>
      <xdr:col>10</xdr:col>
      <xdr:colOff>695325</xdr:colOff>
      <xdr:row>2</xdr:row>
      <xdr:rowOff>28575</xdr:rowOff>
    </xdr:to>
    <xdr:sp macro="" textlink="">
      <xdr:nvSpPr>
        <xdr:cNvPr id="3" name="TextBox 2"/>
        <xdr:cNvSpPr txBox="1"/>
      </xdr:nvSpPr>
      <xdr:spPr>
        <a:xfrm>
          <a:off x="9906000" y="142875"/>
          <a:ext cx="876300" cy="4381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2400" b="1">
              <a:latin typeface="TH SarabunIT๙" pitchFamily="34" charset="-34"/>
              <a:cs typeface="TH SarabunIT๙" pitchFamily="34" charset="-34"/>
            </a:rPr>
            <a:t>ผ.08</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838200</xdr:colOff>
      <xdr:row>0</xdr:row>
      <xdr:rowOff>76200</xdr:rowOff>
    </xdr:from>
    <xdr:to>
      <xdr:col>10</xdr:col>
      <xdr:colOff>638175</xdr:colOff>
      <xdr:row>2</xdr:row>
      <xdr:rowOff>47625</xdr:rowOff>
    </xdr:to>
    <xdr:pic>
      <xdr:nvPicPr>
        <xdr:cNvPr id="2" name="รูปภาพ 1"/>
        <xdr:cNvPicPr>
          <a:picLocks noChangeAspect="1"/>
        </xdr:cNvPicPr>
      </xdr:nvPicPr>
      <xdr:blipFill>
        <a:blip xmlns:r="http://schemas.openxmlformats.org/officeDocument/2006/relationships" r:embed="rId1"/>
        <a:srcRect/>
        <a:stretch>
          <a:fillRect/>
        </a:stretch>
      </xdr:blipFill>
      <xdr:spPr bwMode="auto">
        <a:xfrm>
          <a:off x="9363075" y="76200"/>
          <a:ext cx="847725" cy="5238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838200</xdr:colOff>
      <xdr:row>0</xdr:row>
      <xdr:rowOff>76200</xdr:rowOff>
    </xdr:from>
    <xdr:to>
      <xdr:col>10</xdr:col>
      <xdr:colOff>638175</xdr:colOff>
      <xdr:row>2</xdr:row>
      <xdr:rowOff>47625</xdr:rowOff>
    </xdr:to>
    <xdr:pic>
      <xdr:nvPicPr>
        <xdr:cNvPr id="2" name="รูปภาพ 1"/>
        <xdr:cNvPicPr>
          <a:picLocks noChangeAspect="1"/>
        </xdr:cNvPicPr>
      </xdr:nvPicPr>
      <xdr:blipFill>
        <a:blip xmlns:r="http://schemas.openxmlformats.org/officeDocument/2006/relationships" r:embed="rId1"/>
        <a:srcRect/>
        <a:stretch>
          <a:fillRect/>
        </a:stretch>
      </xdr:blipFill>
      <xdr:spPr bwMode="auto">
        <a:xfrm>
          <a:off x="9363075" y="76200"/>
          <a:ext cx="847725" cy="52387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781050</xdr:colOff>
      <xdr:row>0</xdr:row>
      <xdr:rowOff>114300</xdr:rowOff>
    </xdr:from>
    <xdr:to>
      <xdr:col>11</xdr:col>
      <xdr:colOff>609600</xdr:colOff>
      <xdr:row>1</xdr:row>
      <xdr:rowOff>257175</xdr:rowOff>
    </xdr:to>
    <xdr:sp macro="" textlink="">
      <xdr:nvSpPr>
        <xdr:cNvPr id="2" name="TextBox 1"/>
        <xdr:cNvSpPr txBox="1"/>
      </xdr:nvSpPr>
      <xdr:spPr>
        <a:xfrm>
          <a:off x="10191750" y="114300"/>
          <a:ext cx="809625"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ผ.01</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9</xdr:col>
      <xdr:colOff>723900</xdr:colOff>
      <xdr:row>0</xdr:row>
      <xdr:rowOff>133350</xdr:rowOff>
    </xdr:from>
    <xdr:to>
      <xdr:col>10</xdr:col>
      <xdr:colOff>542925</xdr:colOff>
      <xdr:row>2</xdr:row>
      <xdr:rowOff>0</xdr:rowOff>
    </xdr:to>
    <xdr:sp macro="" textlink="">
      <xdr:nvSpPr>
        <xdr:cNvPr id="3" name="TextBox 2"/>
        <xdr:cNvSpPr txBox="1"/>
      </xdr:nvSpPr>
      <xdr:spPr>
        <a:xfrm>
          <a:off x="9896475" y="133350"/>
          <a:ext cx="800100"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ผ.01</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781050</xdr:colOff>
      <xdr:row>0</xdr:row>
      <xdr:rowOff>114300</xdr:rowOff>
    </xdr:from>
    <xdr:to>
      <xdr:col>11</xdr:col>
      <xdr:colOff>609600</xdr:colOff>
      <xdr:row>1</xdr:row>
      <xdr:rowOff>257175</xdr:rowOff>
    </xdr:to>
    <xdr:sp macro="" textlink="">
      <xdr:nvSpPr>
        <xdr:cNvPr id="2" name="TextBox 1"/>
        <xdr:cNvSpPr txBox="1"/>
      </xdr:nvSpPr>
      <xdr:spPr>
        <a:xfrm>
          <a:off x="10191750" y="114300"/>
          <a:ext cx="809625"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ผ.02</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781050</xdr:colOff>
      <xdr:row>0</xdr:row>
      <xdr:rowOff>114300</xdr:rowOff>
    </xdr:from>
    <xdr:to>
      <xdr:col>11</xdr:col>
      <xdr:colOff>609600</xdr:colOff>
      <xdr:row>1</xdr:row>
      <xdr:rowOff>257175</xdr:rowOff>
    </xdr:to>
    <xdr:sp macro="" textlink="">
      <xdr:nvSpPr>
        <xdr:cNvPr id="2" name="TextBox 1"/>
        <xdr:cNvSpPr txBox="1"/>
      </xdr:nvSpPr>
      <xdr:spPr>
        <a:xfrm>
          <a:off x="10134600" y="114300"/>
          <a:ext cx="809625"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ผ.02</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638175</xdr:colOff>
      <xdr:row>0</xdr:row>
      <xdr:rowOff>104775</xdr:rowOff>
    </xdr:from>
    <xdr:to>
      <xdr:col>10</xdr:col>
      <xdr:colOff>590550</xdr:colOff>
      <xdr:row>2</xdr:row>
      <xdr:rowOff>66675</xdr:rowOff>
    </xdr:to>
    <xdr:pic>
      <xdr:nvPicPr>
        <xdr:cNvPr id="4" name="รูปภาพ 3"/>
        <xdr:cNvPicPr>
          <a:picLocks noChangeAspect="1"/>
        </xdr:cNvPicPr>
      </xdr:nvPicPr>
      <xdr:blipFill>
        <a:blip xmlns:r="http://schemas.openxmlformats.org/officeDocument/2006/relationships" r:embed="rId1"/>
        <a:srcRect/>
        <a:stretch>
          <a:fillRect/>
        </a:stretch>
      </xdr:blipFill>
      <xdr:spPr bwMode="auto">
        <a:xfrm>
          <a:off x="10029825" y="104775"/>
          <a:ext cx="933450" cy="52387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9</xdr:col>
      <xdr:colOff>552450</xdr:colOff>
      <xdr:row>0</xdr:row>
      <xdr:rowOff>171450</xdr:rowOff>
    </xdr:from>
    <xdr:to>
      <xdr:col>10</xdr:col>
      <xdr:colOff>495300</xdr:colOff>
      <xdr:row>2</xdr:row>
      <xdr:rowOff>9525</xdr:rowOff>
    </xdr:to>
    <xdr:sp macro="" textlink="">
      <xdr:nvSpPr>
        <xdr:cNvPr id="3" name="TextBox 2"/>
        <xdr:cNvSpPr txBox="1"/>
      </xdr:nvSpPr>
      <xdr:spPr>
        <a:xfrm>
          <a:off x="9448800" y="171450"/>
          <a:ext cx="781050"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ผ.05</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9</xdr:col>
      <xdr:colOff>619125</xdr:colOff>
      <xdr:row>0</xdr:row>
      <xdr:rowOff>142875</xdr:rowOff>
    </xdr:from>
    <xdr:to>
      <xdr:col>10</xdr:col>
      <xdr:colOff>695325</xdr:colOff>
      <xdr:row>2</xdr:row>
      <xdr:rowOff>28575</xdr:rowOff>
    </xdr:to>
    <xdr:sp macro="" textlink="">
      <xdr:nvSpPr>
        <xdr:cNvPr id="2" name="TextBox 1"/>
        <xdr:cNvSpPr txBox="1"/>
      </xdr:nvSpPr>
      <xdr:spPr>
        <a:xfrm>
          <a:off x="9858375" y="142875"/>
          <a:ext cx="1057275" cy="4381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2400" b="1">
              <a:latin typeface="TH SarabunIT๙" pitchFamily="34" charset="-34"/>
              <a:cs typeface="TH SarabunIT๙" pitchFamily="34" charset="-34"/>
            </a:rPr>
            <a:t>ผ.08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419100</xdr:colOff>
      <xdr:row>0</xdr:row>
      <xdr:rowOff>114300</xdr:rowOff>
    </xdr:from>
    <xdr:to>
      <xdr:col>11</xdr:col>
      <xdr:colOff>847725</xdr:colOff>
      <xdr:row>1</xdr:row>
      <xdr:rowOff>200025</xdr:rowOff>
    </xdr:to>
    <xdr:sp macro="" textlink="">
      <xdr:nvSpPr>
        <xdr:cNvPr id="3" name="TextBox 2"/>
        <xdr:cNvSpPr txBox="1"/>
      </xdr:nvSpPr>
      <xdr:spPr>
        <a:xfrm>
          <a:off x="9210675" y="114300"/>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828675</xdr:colOff>
      <xdr:row>0</xdr:row>
      <xdr:rowOff>66675</xdr:rowOff>
    </xdr:from>
    <xdr:to>
      <xdr:col>10</xdr:col>
      <xdr:colOff>628650</xdr:colOff>
      <xdr:row>2</xdr:row>
      <xdr:rowOff>38100</xdr:rowOff>
    </xdr:to>
    <xdr:pic>
      <xdr:nvPicPr>
        <xdr:cNvPr id="2" name="รูปภาพ 1"/>
        <xdr:cNvPicPr>
          <a:picLocks noChangeAspect="1"/>
        </xdr:cNvPicPr>
      </xdr:nvPicPr>
      <xdr:blipFill>
        <a:blip xmlns:r="http://schemas.openxmlformats.org/officeDocument/2006/relationships" r:embed="rId1"/>
        <a:srcRect/>
        <a:stretch>
          <a:fillRect/>
        </a:stretch>
      </xdr:blipFill>
      <xdr:spPr bwMode="auto">
        <a:xfrm>
          <a:off x="9353550" y="66675"/>
          <a:ext cx="847725" cy="523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419100</xdr:colOff>
      <xdr:row>0</xdr:row>
      <xdr:rowOff>114300</xdr:rowOff>
    </xdr:from>
    <xdr:to>
      <xdr:col>11</xdr:col>
      <xdr:colOff>847725</xdr:colOff>
      <xdr:row>1</xdr:row>
      <xdr:rowOff>200025</xdr:rowOff>
    </xdr:to>
    <xdr:sp macro="" textlink="">
      <xdr:nvSpPr>
        <xdr:cNvPr id="2" name="TextBox 1"/>
        <xdr:cNvSpPr txBox="1"/>
      </xdr:nvSpPr>
      <xdr:spPr>
        <a:xfrm>
          <a:off x="9210675" y="114300"/>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866775</xdr:colOff>
      <xdr:row>0</xdr:row>
      <xdr:rowOff>104775</xdr:rowOff>
    </xdr:from>
    <xdr:to>
      <xdr:col>11</xdr:col>
      <xdr:colOff>457200</xdr:colOff>
      <xdr:row>1</xdr:row>
      <xdr:rowOff>190500</xdr:rowOff>
    </xdr:to>
    <xdr:sp macro="" textlink="">
      <xdr:nvSpPr>
        <xdr:cNvPr id="2" name="TextBox 1"/>
        <xdr:cNvSpPr txBox="1"/>
      </xdr:nvSpPr>
      <xdr:spPr>
        <a:xfrm>
          <a:off x="8124825" y="104775"/>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866775</xdr:colOff>
      <xdr:row>0</xdr:row>
      <xdr:rowOff>104775</xdr:rowOff>
    </xdr:from>
    <xdr:to>
      <xdr:col>11</xdr:col>
      <xdr:colOff>457200</xdr:colOff>
      <xdr:row>1</xdr:row>
      <xdr:rowOff>190500</xdr:rowOff>
    </xdr:to>
    <xdr:sp macro="" textlink="">
      <xdr:nvSpPr>
        <xdr:cNvPr id="2" name="TextBox 1"/>
        <xdr:cNvSpPr txBox="1"/>
      </xdr:nvSpPr>
      <xdr:spPr>
        <a:xfrm>
          <a:off x="8124825" y="104775"/>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866775</xdr:colOff>
      <xdr:row>0</xdr:row>
      <xdr:rowOff>104775</xdr:rowOff>
    </xdr:from>
    <xdr:to>
      <xdr:col>11</xdr:col>
      <xdr:colOff>457200</xdr:colOff>
      <xdr:row>1</xdr:row>
      <xdr:rowOff>190500</xdr:rowOff>
    </xdr:to>
    <xdr:sp macro="" textlink="">
      <xdr:nvSpPr>
        <xdr:cNvPr id="2" name="TextBox 1"/>
        <xdr:cNvSpPr txBox="1"/>
      </xdr:nvSpPr>
      <xdr:spPr>
        <a:xfrm>
          <a:off x="8124825" y="104775"/>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866775</xdr:colOff>
      <xdr:row>0</xdr:row>
      <xdr:rowOff>104775</xdr:rowOff>
    </xdr:from>
    <xdr:to>
      <xdr:col>11</xdr:col>
      <xdr:colOff>457200</xdr:colOff>
      <xdr:row>1</xdr:row>
      <xdr:rowOff>190500</xdr:rowOff>
    </xdr:to>
    <xdr:sp macro="" textlink="">
      <xdr:nvSpPr>
        <xdr:cNvPr id="2" name="TextBox 1"/>
        <xdr:cNvSpPr txBox="1"/>
      </xdr:nvSpPr>
      <xdr:spPr>
        <a:xfrm>
          <a:off x="8124825" y="104775"/>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866775</xdr:colOff>
      <xdr:row>0</xdr:row>
      <xdr:rowOff>104775</xdr:rowOff>
    </xdr:from>
    <xdr:to>
      <xdr:col>11</xdr:col>
      <xdr:colOff>457200</xdr:colOff>
      <xdr:row>1</xdr:row>
      <xdr:rowOff>190500</xdr:rowOff>
    </xdr:to>
    <xdr:sp macro="" textlink="">
      <xdr:nvSpPr>
        <xdr:cNvPr id="2" name="TextBox 1"/>
        <xdr:cNvSpPr txBox="1"/>
      </xdr:nvSpPr>
      <xdr:spPr>
        <a:xfrm>
          <a:off x="8124825" y="104775"/>
          <a:ext cx="1038225" cy="361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th-TH" sz="2000" b="1">
              <a:latin typeface="TH SarabunIT๙" pitchFamily="34" charset="-34"/>
              <a:cs typeface="TH SarabunIT๙" pitchFamily="34" charset="-34"/>
            </a:rPr>
            <a:t>ผ.07</a:t>
          </a:r>
        </a:p>
      </xdr:txBody>
    </xdr: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2"/>
  <sheetViews>
    <sheetView view="pageBreakPreview" zoomScaleSheetLayoutView="100" zoomScalePageLayoutView="90" workbookViewId="0">
      <selection activeCell="F10" sqref="F10"/>
    </sheetView>
  </sheetViews>
  <sheetFormatPr defaultRowHeight="18.75" x14ac:dyDescent="0.3"/>
  <cols>
    <col min="1" max="1" width="5" style="272" customWidth="1"/>
    <col min="2" max="2" width="32.5703125" style="258" customWidth="1"/>
    <col min="3" max="3" width="7.7109375" style="270" customWidth="1"/>
    <col min="4" max="4" width="12.42578125" style="258" customWidth="1"/>
    <col min="5" max="5" width="8.5703125" style="264" customWidth="1"/>
    <col min="6" max="6" width="12.7109375" style="264" customWidth="1"/>
    <col min="7" max="7" width="8.42578125" style="258" customWidth="1"/>
    <col min="8" max="8" width="13.42578125" style="258" customWidth="1"/>
    <col min="9" max="9" width="8" style="258" customWidth="1"/>
    <col min="10" max="10" width="13.28515625" style="258" customWidth="1"/>
    <col min="11" max="11" width="8.42578125" style="258" customWidth="1"/>
    <col min="12" max="12" width="14.2851562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0"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376</v>
      </c>
      <c r="B5" s="336"/>
      <c r="C5" s="336"/>
      <c r="D5" s="336"/>
      <c r="E5" s="336"/>
      <c r="F5" s="336"/>
      <c r="G5" s="336"/>
      <c r="H5" s="336"/>
      <c r="I5" s="336"/>
      <c r="J5" s="336"/>
      <c r="K5" s="336"/>
      <c r="L5" s="337"/>
    </row>
    <row r="6" spans="1:12" ht="21.75" customHeight="1" x14ac:dyDescent="0.3">
      <c r="A6" s="341" t="s">
        <v>244</v>
      </c>
      <c r="B6" s="342"/>
      <c r="C6" s="342"/>
      <c r="D6" s="342"/>
      <c r="E6" s="342"/>
      <c r="F6" s="342"/>
      <c r="G6" s="342"/>
      <c r="H6" s="342"/>
      <c r="I6" s="342"/>
      <c r="J6" s="342"/>
      <c r="K6" s="342"/>
      <c r="L6" s="343"/>
    </row>
    <row r="7" spans="1:12" ht="21.75" customHeight="1" x14ac:dyDescent="0.3">
      <c r="A7" s="338" t="s">
        <v>245</v>
      </c>
      <c r="B7" s="339"/>
      <c r="C7" s="339"/>
      <c r="D7" s="339"/>
      <c r="E7" s="339"/>
      <c r="F7" s="339"/>
      <c r="G7" s="339"/>
      <c r="H7" s="339"/>
      <c r="I7" s="339"/>
      <c r="J7" s="339"/>
      <c r="K7" s="339"/>
      <c r="L7" s="340"/>
    </row>
    <row r="8" spans="1:12" ht="53.25" customHeight="1" x14ac:dyDescent="0.3">
      <c r="A8" s="273">
        <v>1</v>
      </c>
      <c r="B8" s="291" t="s">
        <v>284</v>
      </c>
      <c r="C8" s="267">
        <v>1</v>
      </c>
      <c r="D8" s="113">
        <v>1420000</v>
      </c>
      <c r="E8" s="267">
        <v>1</v>
      </c>
      <c r="F8" s="113">
        <v>1420000</v>
      </c>
      <c r="G8" s="267">
        <v>1</v>
      </c>
      <c r="H8" s="113">
        <v>1420000</v>
      </c>
      <c r="I8" s="267">
        <v>1</v>
      </c>
      <c r="J8" s="113">
        <v>1420000</v>
      </c>
      <c r="K8" s="113">
        <f>C8+E8+G8+I8</f>
        <v>4</v>
      </c>
      <c r="L8" s="113">
        <f>D8+F8+H8+J8</f>
        <v>5680000</v>
      </c>
    </row>
    <row r="9" spans="1:12" ht="43.5" customHeight="1" x14ac:dyDescent="0.3">
      <c r="A9" s="274">
        <v>2</v>
      </c>
      <c r="B9" s="237" t="s">
        <v>251</v>
      </c>
      <c r="C9" s="267">
        <v>1</v>
      </c>
      <c r="D9" s="259">
        <v>160000</v>
      </c>
      <c r="E9" s="267">
        <v>1</v>
      </c>
      <c r="F9" s="259">
        <v>160000</v>
      </c>
      <c r="G9" s="267">
        <v>1</v>
      </c>
      <c r="H9" s="259">
        <v>160000</v>
      </c>
      <c r="I9" s="267">
        <v>1</v>
      </c>
      <c r="J9" s="259">
        <v>160000</v>
      </c>
      <c r="K9" s="113">
        <f t="shared" ref="K9:K16" si="0">C9+E9+G9+I9</f>
        <v>4</v>
      </c>
      <c r="L9" s="113">
        <f t="shared" ref="L9:L15" si="1">D9+F9+H9+J9</f>
        <v>640000</v>
      </c>
    </row>
    <row r="10" spans="1:12" ht="52.5" customHeight="1" x14ac:dyDescent="0.3">
      <c r="A10" s="273">
        <v>3</v>
      </c>
      <c r="B10" s="333" t="s">
        <v>361</v>
      </c>
      <c r="C10" s="267">
        <v>1</v>
      </c>
      <c r="D10" s="260">
        <v>1920000</v>
      </c>
      <c r="E10" s="267">
        <v>1</v>
      </c>
      <c r="F10" s="260">
        <v>1920000</v>
      </c>
      <c r="G10" s="267">
        <v>1</v>
      </c>
      <c r="H10" s="260">
        <v>1920000</v>
      </c>
      <c r="I10" s="267">
        <v>1</v>
      </c>
      <c r="J10" s="260">
        <v>1920000</v>
      </c>
      <c r="K10" s="113">
        <f t="shared" si="0"/>
        <v>4</v>
      </c>
      <c r="L10" s="113">
        <f t="shared" si="1"/>
        <v>7680000</v>
      </c>
    </row>
    <row r="11" spans="1:12" s="261" customFormat="1" ht="57.75" customHeight="1" x14ac:dyDescent="0.3">
      <c r="A11" s="274">
        <v>4</v>
      </c>
      <c r="B11" s="173" t="s">
        <v>255</v>
      </c>
      <c r="C11" s="267">
        <v>1</v>
      </c>
      <c r="D11" s="260">
        <v>1090000</v>
      </c>
      <c r="E11" s="267">
        <v>1</v>
      </c>
      <c r="F11" s="260">
        <v>1090000</v>
      </c>
      <c r="G11" s="267">
        <v>1</v>
      </c>
      <c r="H11" s="260">
        <v>1090000</v>
      </c>
      <c r="I11" s="267">
        <v>1</v>
      </c>
      <c r="J11" s="260">
        <v>1090000</v>
      </c>
      <c r="K11" s="113">
        <f t="shared" si="0"/>
        <v>4</v>
      </c>
      <c r="L11" s="113">
        <f t="shared" si="1"/>
        <v>4360000</v>
      </c>
    </row>
    <row r="12" spans="1:12" s="301" customFormat="1" ht="52.5" customHeight="1" x14ac:dyDescent="0.3">
      <c r="A12" s="273">
        <v>5</v>
      </c>
      <c r="B12" s="334" t="s">
        <v>401</v>
      </c>
      <c r="C12" s="267">
        <v>1</v>
      </c>
      <c r="D12" s="262">
        <v>700000</v>
      </c>
      <c r="E12" s="267">
        <v>1</v>
      </c>
      <c r="F12" s="262">
        <v>700000</v>
      </c>
      <c r="G12" s="267">
        <v>1</v>
      </c>
      <c r="H12" s="262">
        <v>700000</v>
      </c>
      <c r="I12" s="267">
        <v>1</v>
      </c>
      <c r="J12" s="262">
        <v>700000</v>
      </c>
      <c r="K12" s="113">
        <f t="shared" si="0"/>
        <v>4</v>
      </c>
      <c r="L12" s="113">
        <f t="shared" si="1"/>
        <v>2800000</v>
      </c>
    </row>
    <row r="13" spans="1:12" s="261" customFormat="1" ht="56.25" customHeight="1" x14ac:dyDescent="0.3">
      <c r="A13" s="274">
        <v>6</v>
      </c>
      <c r="B13" s="173" t="s">
        <v>366</v>
      </c>
      <c r="C13" s="267">
        <v>1</v>
      </c>
      <c r="D13" s="262">
        <v>500000</v>
      </c>
      <c r="E13" s="267">
        <v>1</v>
      </c>
      <c r="F13" s="262">
        <v>500000</v>
      </c>
      <c r="G13" s="267">
        <v>1</v>
      </c>
      <c r="H13" s="262">
        <v>500000</v>
      </c>
      <c r="I13" s="267">
        <v>1</v>
      </c>
      <c r="J13" s="262">
        <v>500000</v>
      </c>
      <c r="K13" s="113">
        <f>C13+E13+G13+I13</f>
        <v>4</v>
      </c>
      <c r="L13" s="113">
        <f>D13+F13+H13+J13</f>
        <v>2000000</v>
      </c>
    </row>
    <row r="14" spans="1:12" s="261" customFormat="1" ht="36" customHeight="1" x14ac:dyDescent="0.3">
      <c r="A14" s="273">
        <v>7</v>
      </c>
      <c r="B14" s="173" t="s">
        <v>260</v>
      </c>
      <c r="C14" s="267">
        <v>1</v>
      </c>
      <c r="D14" s="262">
        <v>1950000</v>
      </c>
      <c r="E14" s="267">
        <v>1</v>
      </c>
      <c r="F14" s="262">
        <v>1950000</v>
      </c>
      <c r="G14" s="267">
        <v>1</v>
      </c>
      <c r="H14" s="262">
        <v>1950000</v>
      </c>
      <c r="I14" s="267">
        <v>1</v>
      </c>
      <c r="J14" s="262">
        <v>1950000</v>
      </c>
      <c r="K14" s="113">
        <f t="shared" si="0"/>
        <v>4</v>
      </c>
      <c r="L14" s="113">
        <f t="shared" si="1"/>
        <v>7800000</v>
      </c>
    </row>
    <row r="15" spans="1:12" ht="51.75" customHeight="1" x14ac:dyDescent="0.3">
      <c r="A15" s="274">
        <v>8</v>
      </c>
      <c r="B15" s="237" t="s">
        <v>403</v>
      </c>
      <c r="C15" s="267">
        <v>1</v>
      </c>
      <c r="D15" s="113">
        <v>495000</v>
      </c>
      <c r="E15" s="267">
        <v>1</v>
      </c>
      <c r="F15" s="113">
        <v>495000</v>
      </c>
      <c r="G15" s="267">
        <v>1</v>
      </c>
      <c r="H15" s="113">
        <v>495000</v>
      </c>
      <c r="I15" s="267">
        <v>1</v>
      </c>
      <c r="J15" s="113">
        <v>495000</v>
      </c>
      <c r="K15" s="113">
        <f t="shared" si="0"/>
        <v>4</v>
      </c>
      <c r="L15" s="113">
        <f t="shared" si="1"/>
        <v>1980000</v>
      </c>
    </row>
    <row r="16" spans="1:12" ht="86.25" customHeight="1" thickBot="1" x14ac:dyDescent="0.35">
      <c r="A16" s="273">
        <v>9</v>
      </c>
      <c r="B16" s="237" t="s">
        <v>437</v>
      </c>
      <c r="C16" s="267">
        <v>1</v>
      </c>
      <c r="D16" s="113">
        <v>225000</v>
      </c>
      <c r="E16" s="267">
        <v>1</v>
      </c>
      <c r="F16" s="113">
        <v>225000</v>
      </c>
      <c r="G16" s="267">
        <v>1</v>
      </c>
      <c r="H16" s="113">
        <v>225000</v>
      </c>
      <c r="I16" s="267">
        <v>1</v>
      </c>
      <c r="J16" s="113">
        <v>225000</v>
      </c>
      <c r="K16" s="113">
        <f t="shared" si="0"/>
        <v>4</v>
      </c>
      <c r="L16" s="113">
        <f>D16+F16+H16+J16</f>
        <v>900000</v>
      </c>
    </row>
    <row r="17" spans="1:12" ht="19.5" thickBot="1" x14ac:dyDescent="0.35">
      <c r="A17" s="271"/>
      <c r="B17" s="268"/>
      <c r="C17" s="93">
        <f t="shared" ref="C17:L17" si="2">SUM(C8:C16)</f>
        <v>9</v>
      </c>
      <c r="D17" s="93">
        <f t="shared" si="2"/>
        <v>8460000</v>
      </c>
      <c r="E17" s="93">
        <f t="shared" si="2"/>
        <v>9</v>
      </c>
      <c r="F17" s="93">
        <f t="shared" si="2"/>
        <v>8460000</v>
      </c>
      <c r="G17" s="93">
        <f t="shared" si="2"/>
        <v>9</v>
      </c>
      <c r="H17" s="93">
        <f t="shared" si="2"/>
        <v>8460000</v>
      </c>
      <c r="I17" s="93">
        <f t="shared" si="2"/>
        <v>9</v>
      </c>
      <c r="J17" s="93">
        <f t="shared" si="2"/>
        <v>8460000</v>
      </c>
      <c r="K17" s="93">
        <f t="shared" si="2"/>
        <v>36</v>
      </c>
      <c r="L17" s="93">
        <f t="shared" si="2"/>
        <v>33840000</v>
      </c>
    </row>
    <row r="18" spans="1:12" s="254" customFormat="1" ht="21" customHeight="1" x14ac:dyDescent="0.3">
      <c r="A18" s="335" t="s">
        <v>438</v>
      </c>
      <c r="B18" s="336"/>
      <c r="C18" s="336"/>
      <c r="D18" s="336"/>
      <c r="E18" s="336"/>
      <c r="F18" s="336"/>
      <c r="G18" s="336"/>
      <c r="H18" s="336"/>
      <c r="I18" s="336"/>
      <c r="J18" s="336"/>
      <c r="K18" s="336"/>
      <c r="L18" s="337"/>
    </row>
    <row r="19" spans="1:12" ht="21.75" customHeight="1" x14ac:dyDescent="0.3">
      <c r="A19" s="341" t="s">
        <v>244</v>
      </c>
      <c r="B19" s="342"/>
      <c r="C19" s="342"/>
      <c r="D19" s="342"/>
      <c r="E19" s="342"/>
      <c r="F19" s="342"/>
      <c r="G19" s="342"/>
      <c r="H19" s="342"/>
      <c r="I19" s="342"/>
      <c r="J19" s="342"/>
      <c r="K19" s="342"/>
      <c r="L19" s="343"/>
    </row>
    <row r="20" spans="1:12" ht="21.75" customHeight="1" x14ac:dyDescent="0.3">
      <c r="A20" s="338" t="s">
        <v>245</v>
      </c>
      <c r="B20" s="339"/>
      <c r="C20" s="339"/>
      <c r="D20" s="339"/>
      <c r="E20" s="339"/>
      <c r="F20" s="339"/>
      <c r="G20" s="339"/>
      <c r="H20" s="339"/>
      <c r="I20" s="339"/>
      <c r="J20" s="339"/>
      <c r="K20" s="339"/>
      <c r="L20" s="340"/>
    </row>
    <row r="21" spans="1:12" ht="132" customHeight="1" thickBot="1" x14ac:dyDescent="0.35">
      <c r="A21" s="273">
        <v>1</v>
      </c>
      <c r="B21" s="328" t="s">
        <v>439</v>
      </c>
      <c r="C21" s="329">
        <v>1</v>
      </c>
      <c r="D21" s="330">
        <v>33500000</v>
      </c>
      <c r="E21" s="329">
        <v>1</v>
      </c>
      <c r="F21" s="330">
        <v>33500000</v>
      </c>
      <c r="G21" s="329">
        <v>1</v>
      </c>
      <c r="H21" s="330">
        <v>33500000</v>
      </c>
      <c r="I21" s="329">
        <v>1</v>
      </c>
      <c r="J21" s="330">
        <v>33500000</v>
      </c>
      <c r="K21" s="330">
        <f>C21+E21+G21+I21</f>
        <v>4</v>
      </c>
      <c r="L21" s="330">
        <f>D21+F21+H21+J21</f>
        <v>134000000</v>
      </c>
    </row>
    <row r="22" spans="1:12" ht="19.5" thickBot="1" x14ac:dyDescent="0.35">
      <c r="A22" s="271"/>
      <c r="B22" s="268"/>
      <c r="C22" s="331">
        <f>SUM(C21)</f>
        <v>1</v>
      </c>
      <c r="D22" s="331">
        <f t="shared" ref="D22:L22" si="3">SUM(D21)</f>
        <v>33500000</v>
      </c>
      <c r="E22" s="331">
        <f t="shared" si="3"/>
        <v>1</v>
      </c>
      <c r="F22" s="331">
        <f t="shared" si="3"/>
        <v>33500000</v>
      </c>
      <c r="G22" s="331">
        <f t="shared" si="3"/>
        <v>1</v>
      </c>
      <c r="H22" s="331">
        <f t="shared" si="3"/>
        <v>33500000</v>
      </c>
      <c r="I22" s="331">
        <f t="shared" si="3"/>
        <v>1</v>
      </c>
      <c r="J22" s="331">
        <f t="shared" si="3"/>
        <v>33500000</v>
      </c>
      <c r="K22" s="331">
        <f t="shared" si="3"/>
        <v>4</v>
      </c>
      <c r="L22" s="332">
        <f t="shared" si="3"/>
        <v>134000000</v>
      </c>
    </row>
  </sheetData>
  <mergeCells count="14">
    <mergeCell ref="A18:L18"/>
    <mergeCell ref="A20:L20"/>
    <mergeCell ref="A19:L19"/>
    <mergeCell ref="A1:L1"/>
    <mergeCell ref="A2:L2"/>
    <mergeCell ref="A5:L5"/>
    <mergeCell ref="A3:B4"/>
    <mergeCell ref="C3:D3"/>
    <mergeCell ref="A6:L6"/>
    <mergeCell ref="A7:L7"/>
    <mergeCell ref="E3:F3"/>
    <mergeCell ref="G3:H3"/>
    <mergeCell ref="I3:J3"/>
    <mergeCell ref="K3:L3"/>
  </mergeCells>
  <printOptions horizontalCentered="1"/>
  <pageMargins left="0.39370078740157483" right="0.39370078740157483" top="0.98425196850393704" bottom="0.78740157480314965" header="0.59055118110236227" footer="0.59055118110236227"/>
  <pageSetup paperSize="9" scale="85" firstPageNumber="3"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6"/>
  <sheetViews>
    <sheetView view="pageBreakPreview" topLeftCell="A7" zoomScaleSheetLayoutView="100" zoomScalePageLayoutView="90" workbookViewId="0">
      <selection activeCell="E14" sqref="E14"/>
    </sheetView>
  </sheetViews>
  <sheetFormatPr defaultRowHeight="18.75" x14ac:dyDescent="0.3"/>
  <cols>
    <col min="1" max="1" width="5" style="272" customWidth="1"/>
    <col min="2" max="2" width="36.7109375" style="258" customWidth="1"/>
    <col min="3" max="3" width="7.7109375" style="270" customWidth="1"/>
    <col min="4" max="4" width="13.5703125" style="258" customWidth="1"/>
    <col min="5" max="5" width="8.5703125" style="264" customWidth="1"/>
    <col min="6" max="6" width="14.7109375" style="264" customWidth="1"/>
    <col min="7" max="7" width="8.42578125" style="258" customWidth="1"/>
    <col min="8" max="8" width="13.42578125" style="258" customWidth="1"/>
    <col min="9" max="9" width="8" style="258" customWidth="1"/>
    <col min="10" max="10" width="13.28515625" style="258" customWidth="1"/>
    <col min="11" max="11" width="8.42578125" style="258" customWidth="1"/>
    <col min="12" max="12" width="14.2851562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0"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267</v>
      </c>
      <c r="B5" s="336"/>
      <c r="C5" s="336"/>
      <c r="D5" s="336"/>
      <c r="E5" s="336"/>
      <c r="F5" s="336"/>
      <c r="G5" s="336"/>
      <c r="H5" s="336"/>
      <c r="I5" s="336"/>
      <c r="J5" s="336"/>
      <c r="K5" s="336"/>
      <c r="L5" s="337"/>
    </row>
    <row r="6" spans="1:12" ht="21.75" customHeight="1" x14ac:dyDescent="0.3">
      <c r="A6" s="341" t="s">
        <v>244</v>
      </c>
      <c r="B6" s="342"/>
      <c r="C6" s="342"/>
      <c r="D6" s="342"/>
      <c r="E6" s="342"/>
      <c r="F6" s="342"/>
      <c r="G6" s="342"/>
      <c r="H6" s="342"/>
      <c r="I6" s="342"/>
      <c r="J6" s="342"/>
      <c r="K6" s="342"/>
      <c r="L6" s="343"/>
    </row>
    <row r="7" spans="1:12" ht="21.75" customHeight="1" x14ac:dyDescent="0.3">
      <c r="A7" s="338" t="s">
        <v>245</v>
      </c>
      <c r="B7" s="339"/>
      <c r="C7" s="339"/>
      <c r="D7" s="339"/>
      <c r="E7" s="339"/>
      <c r="F7" s="339"/>
      <c r="G7" s="339"/>
      <c r="H7" s="339"/>
      <c r="I7" s="339"/>
      <c r="J7" s="339"/>
      <c r="K7" s="339"/>
      <c r="L7" s="340"/>
    </row>
    <row r="8" spans="1:12" ht="67.5" customHeight="1" thickBot="1" x14ac:dyDescent="0.35">
      <c r="A8" s="273">
        <v>1</v>
      </c>
      <c r="B8" s="294" t="s">
        <v>268</v>
      </c>
      <c r="C8" s="267">
        <v>1</v>
      </c>
      <c r="D8" s="113">
        <v>5000000</v>
      </c>
      <c r="E8" s="267">
        <v>1</v>
      </c>
      <c r="F8" s="113">
        <v>5000000</v>
      </c>
      <c r="G8" s="267">
        <v>1</v>
      </c>
      <c r="H8" s="113">
        <v>5000000</v>
      </c>
      <c r="I8" s="267">
        <v>1</v>
      </c>
      <c r="J8" s="113">
        <v>5000000</v>
      </c>
      <c r="K8" s="113">
        <f>C8+E8+G8+I8</f>
        <v>4</v>
      </c>
      <c r="L8" s="113">
        <f>D8+F8+H8+J8</f>
        <v>20000000</v>
      </c>
    </row>
    <row r="9" spans="1:12" ht="19.5" thickBot="1" x14ac:dyDescent="0.35">
      <c r="A9" s="310"/>
      <c r="B9" s="268"/>
      <c r="C9" s="93">
        <f t="shared" ref="C9:L9" si="0">SUM(C8:C8)</f>
        <v>1</v>
      </c>
      <c r="D9" s="93">
        <f t="shared" si="0"/>
        <v>5000000</v>
      </c>
      <c r="E9" s="93">
        <f t="shared" si="0"/>
        <v>1</v>
      </c>
      <c r="F9" s="93">
        <f t="shared" si="0"/>
        <v>5000000</v>
      </c>
      <c r="G9" s="93">
        <f t="shared" si="0"/>
        <v>1</v>
      </c>
      <c r="H9" s="93">
        <f t="shared" si="0"/>
        <v>5000000</v>
      </c>
      <c r="I9" s="93">
        <f t="shared" si="0"/>
        <v>1</v>
      </c>
      <c r="J9" s="93">
        <f t="shared" si="0"/>
        <v>5000000</v>
      </c>
      <c r="K9" s="93">
        <f t="shared" si="0"/>
        <v>4</v>
      </c>
      <c r="L9" s="311">
        <f t="shared" si="0"/>
        <v>20000000</v>
      </c>
    </row>
    <row r="10" spans="1:12" s="254" customFormat="1" ht="21" customHeight="1" x14ac:dyDescent="0.3">
      <c r="A10" s="361" t="s">
        <v>404</v>
      </c>
      <c r="B10" s="362"/>
      <c r="C10" s="362"/>
      <c r="D10" s="362"/>
      <c r="E10" s="362"/>
      <c r="F10" s="362"/>
      <c r="G10" s="362"/>
      <c r="H10" s="362"/>
      <c r="I10" s="362"/>
      <c r="J10" s="362"/>
      <c r="K10" s="362"/>
      <c r="L10" s="363"/>
    </row>
    <row r="11" spans="1:12" ht="21.75" customHeight="1" x14ac:dyDescent="0.3">
      <c r="A11" s="338" t="s">
        <v>245</v>
      </c>
      <c r="B11" s="339"/>
      <c r="C11" s="339"/>
      <c r="D11" s="339"/>
      <c r="E11" s="339"/>
      <c r="F11" s="339"/>
      <c r="G11" s="339"/>
      <c r="H11" s="339"/>
      <c r="I11" s="339"/>
      <c r="J11" s="339"/>
      <c r="K11" s="339"/>
      <c r="L11" s="340"/>
    </row>
    <row r="12" spans="1:12" ht="42" customHeight="1" x14ac:dyDescent="0.3">
      <c r="A12" s="273">
        <v>1</v>
      </c>
      <c r="B12" s="266" t="s">
        <v>400</v>
      </c>
      <c r="C12" s="267">
        <v>1</v>
      </c>
      <c r="D12" s="113">
        <v>11000000</v>
      </c>
      <c r="E12" s="267">
        <v>1</v>
      </c>
      <c r="F12" s="113">
        <v>11000000</v>
      </c>
      <c r="G12" s="267">
        <v>1</v>
      </c>
      <c r="H12" s="113">
        <v>11000000</v>
      </c>
      <c r="I12" s="267">
        <v>1</v>
      </c>
      <c r="J12" s="113">
        <v>11000000</v>
      </c>
      <c r="K12" s="113">
        <f t="shared" ref="K12:L15" si="1">C12+E12+G12+I12</f>
        <v>4</v>
      </c>
      <c r="L12" s="113">
        <f t="shared" si="1"/>
        <v>44000000</v>
      </c>
    </row>
    <row r="13" spans="1:12" ht="61.5" customHeight="1" x14ac:dyDescent="0.3">
      <c r="A13" s="273">
        <v>2</v>
      </c>
      <c r="B13" s="266" t="s">
        <v>314</v>
      </c>
      <c r="C13" s="267">
        <v>1</v>
      </c>
      <c r="D13" s="113">
        <v>198000</v>
      </c>
      <c r="E13" s="267">
        <v>1</v>
      </c>
      <c r="F13" s="113">
        <v>198000</v>
      </c>
      <c r="G13" s="267">
        <v>1</v>
      </c>
      <c r="H13" s="113">
        <v>198000</v>
      </c>
      <c r="I13" s="267">
        <v>1</v>
      </c>
      <c r="J13" s="113">
        <v>198000</v>
      </c>
      <c r="K13" s="113">
        <f t="shared" si="1"/>
        <v>4</v>
      </c>
      <c r="L13" s="113">
        <f t="shared" si="1"/>
        <v>792000</v>
      </c>
    </row>
    <row r="14" spans="1:12" ht="44.25" customHeight="1" x14ac:dyDescent="0.3">
      <c r="A14" s="273">
        <v>3</v>
      </c>
      <c r="B14" s="266" t="s">
        <v>256</v>
      </c>
      <c r="C14" s="267">
        <v>1</v>
      </c>
      <c r="D14" s="113">
        <v>1900000</v>
      </c>
      <c r="E14" s="267">
        <v>1</v>
      </c>
      <c r="F14" s="113">
        <v>1900000</v>
      </c>
      <c r="G14" s="267">
        <v>1</v>
      </c>
      <c r="H14" s="113">
        <v>1900000</v>
      </c>
      <c r="I14" s="267">
        <v>1</v>
      </c>
      <c r="J14" s="113">
        <v>1900000</v>
      </c>
      <c r="K14" s="113">
        <f t="shared" si="1"/>
        <v>4</v>
      </c>
      <c r="L14" s="113">
        <f t="shared" si="1"/>
        <v>7600000</v>
      </c>
    </row>
    <row r="15" spans="1:12" ht="30" customHeight="1" thickBot="1" x14ac:dyDescent="0.35">
      <c r="A15" s="273">
        <v>4</v>
      </c>
      <c r="B15" s="266" t="s">
        <v>320</v>
      </c>
      <c r="C15" s="267">
        <v>1</v>
      </c>
      <c r="D15" s="113">
        <v>10000000</v>
      </c>
      <c r="E15" s="267">
        <v>1</v>
      </c>
      <c r="F15" s="113">
        <v>10000000</v>
      </c>
      <c r="G15" s="267">
        <v>1</v>
      </c>
      <c r="H15" s="113">
        <v>10000000</v>
      </c>
      <c r="I15" s="267">
        <v>1</v>
      </c>
      <c r="J15" s="113">
        <v>10000000</v>
      </c>
      <c r="K15" s="113">
        <f t="shared" si="1"/>
        <v>4</v>
      </c>
      <c r="L15" s="113">
        <f t="shared" si="1"/>
        <v>40000000</v>
      </c>
    </row>
    <row r="16" spans="1:12" ht="19.5" thickBot="1" x14ac:dyDescent="0.35">
      <c r="A16" s="310"/>
      <c r="B16" s="268"/>
      <c r="C16" s="93">
        <f>SUM(C12:C15)</f>
        <v>4</v>
      </c>
      <c r="D16" s="93">
        <f t="shared" ref="D16:L16" si="2">SUM(D12:D15)</f>
        <v>23098000</v>
      </c>
      <c r="E16" s="93">
        <f t="shared" si="2"/>
        <v>4</v>
      </c>
      <c r="F16" s="93">
        <f t="shared" si="2"/>
        <v>23098000</v>
      </c>
      <c r="G16" s="93">
        <f t="shared" si="2"/>
        <v>4</v>
      </c>
      <c r="H16" s="93">
        <f t="shared" si="2"/>
        <v>23098000</v>
      </c>
      <c r="I16" s="93">
        <f t="shared" si="2"/>
        <v>4</v>
      </c>
      <c r="J16" s="93">
        <f t="shared" si="2"/>
        <v>23098000</v>
      </c>
      <c r="K16" s="93">
        <f t="shared" si="2"/>
        <v>16</v>
      </c>
      <c r="L16" s="94">
        <f t="shared" si="2"/>
        <v>92392000</v>
      </c>
    </row>
  </sheetData>
  <mergeCells count="13">
    <mergeCell ref="A5:L5"/>
    <mergeCell ref="A6:L6"/>
    <mergeCell ref="A7:L7"/>
    <mergeCell ref="A10:L10"/>
    <mergeCell ref="A11:L11"/>
    <mergeCell ref="A1:L1"/>
    <mergeCell ref="A2:L2"/>
    <mergeCell ref="A3:B4"/>
    <mergeCell ref="C3:D3"/>
    <mergeCell ref="E3:F3"/>
    <mergeCell ref="G3:H3"/>
    <mergeCell ref="I3:J3"/>
    <mergeCell ref="K3:L3"/>
  </mergeCells>
  <printOptions horizontalCentered="1"/>
  <pageMargins left="0.39370078740157483" right="0.39370078740157483" top="0.98425196850393704" bottom="0.78740157480314965" header="0.59055118110236227" footer="0.59055118110236227"/>
  <pageSetup paperSize="9" scale="90" firstPageNumber="14"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57"/>
  <sheetViews>
    <sheetView tabSelected="1" view="pageBreakPreview" topLeftCell="A52" zoomScaleSheetLayoutView="100" zoomScalePageLayoutView="90" workbookViewId="0">
      <selection activeCell="F55" sqref="F55"/>
    </sheetView>
  </sheetViews>
  <sheetFormatPr defaultRowHeight="20.25" x14ac:dyDescent="0.3"/>
  <cols>
    <col min="1" max="1" width="5" style="54" customWidth="1"/>
    <col min="2" max="2" width="17.42578125" style="14" customWidth="1"/>
    <col min="3" max="3" width="14" style="14" customWidth="1"/>
    <col min="4" max="4" width="23.5703125" style="47" customWidth="1"/>
    <col min="5" max="5" width="15.28515625" style="14" customWidth="1"/>
    <col min="6" max="6" width="15.42578125" style="14" customWidth="1"/>
    <col min="7" max="7" width="15.5703125" style="31" customWidth="1"/>
    <col min="8" max="8" width="14.85546875" style="31" customWidth="1"/>
    <col min="9" max="9" width="13.7109375" style="14" customWidth="1"/>
    <col min="10" max="10" width="11.28515625" style="14" customWidth="1"/>
    <col min="11" max="11" width="10.28515625" style="33" customWidth="1"/>
    <col min="12" max="16384" width="9.140625" style="14"/>
  </cols>
  <sheetData>
    <row r="1" spans="1:11" s="21" customFormat="1" ht="21.95" customHeight="1" thickTop="1" x14ac:dyDescent="0.3">
      <c r="A1" s="370" t="s">
        <v>146</v>
      </c>
      <c r="B1" s="370"/>
      <c r="C1" s="370"/>
      <c r="D1" s="370"/>
      <c r="E1" s="370"/>
      <c r="F1" s="370"/>
      <c r="G1" s="370"/>
      <c r="H1" s="370"/>
      <c r="I1" s="370"/>
      <c r="J1" s="370"/>
      <c r="K1" s="370"/>
    </row>
    <row r="2" spans="1:11" ht="21.95" customHeight="1" x14ac:dyDescent="0.3">
      <c r="A2" s="371" t="s">
        <v>0</v>
      </c>
      <c r="B2" s="371"/>
      <c r="C2" s="371"/>
      <c r="D2" s="371"/>
      <c r="E2" s="371"/>
      <c r="F2" s="371"/>
      <c r="G2" s="371"/>
      <c r="H2" s="371"/>
      <c r="I2" s="371"/>
      <c r="J2" s="371"/>
      <c r="K2" s="371"/>
    </row>
    <row r="3" spans="1:11" ht="21.75" customHeight="1" x14ac:dyDescent="0.3">
      <c r="A3" s="372" t="s">
        <v>207</v>
      </c>
      <c r="B3" s="372"/>
      <c r="C3" s="372"/>
      <c r="D3" s="372"/>
      <c r="E3" s="372"/>
      <c r="F3" s="372"/>
      <c r="G3" s="372"/>
      <c r="H3" s="372"/>
      <c r="I3" s="372"/>
      <c r="J3" s="372"/>
      <c r="K3" s="372"/>
    </row>
    <row r="4" spans="1:11" ht="21.75" customHeight="1" x14ac:dyDescent="0.3">
      <c r="A4" s="158" t="s">
        <v>241</v>
      </c>
      <c r="B4" s="326"/>
      <c r="C4" s="326"/>
      <c r="D4" s="159"/>
      <c r="E4" s="326"/>
      <c r="F4" s="326"/>
      <c r="G4" s="160"/>
      <c r="H4" s="160"/>
      <c r="I4" s="326"/>
      <c r="J4" s="326"/>
      <c r="K4" s="161"/>
    </row>
    <row r="5" spans="1:11" ht="21.75" customHeight="1" x14ac:dyDescent="0.3">
      <c r="A5" s="158" t="s">
        <v>242</v>
      </c>
      <c r="B5" s="326"/>
      <c r="C5" s="326"/>
      <c r="D5" s="159"/>
      <c r="E5" s="326"/>
      <c r="F5" s="326"/>
      <c r="G5" s="160"/>
      <c r="H5" s="160"/>
      <c r="I5" s="326"/>
      <c r="J5" s="326"/>
      <c r="K5" s="161"/>
    </row>
    <row r="6" spans="1:11" ht="21.75" customHeight="1" x14ac:dyDescent="0.3">
      <c r="A6" s="158" t="s">
        <v>243</v>
      </c>
      <c r="B6" s="162"/>
      <c r="C6" s="162"/>
      <c r="D6" s="163"/>
      <c r="E6" s="162"/>
      <c r="F6" s="162"/>
      <c r="G6" s="164"/>
      <c r="H6" s="164"/>
      <c r="I6" s="162"/>
      <c r="J6" s="162"/>
      <c r="K6" s="161"/>
    </row>
    <row r="7" spans="1:11" ht="21.75" customHeight="1" x14ac:dyDescent="0.3">
      <c r="A7" s="158" t="s">
        <v>244</v>
      </c>
      <c r="B7" s="162"/>
      <c r="C7" s="162"/>
      <c r="D7" s="163"/>
      <c r="E7" s="162"/>
      <c r="F7" s="162"/>
      <c r="G7" s="164"/>
      <c r="H7" s="164"/>
      <c r="I7" s="162"/>
      <c r="J7" s="162"/>
      <c r="K7" s="161"/>
    </row>
    <row r="8" spans="1:11" ht="21.75" customHeight="1" x14ac:dyDescent="0.3">
      <c r="A8" s="158" t="s">
        <v>245</v>
      </c>
      <c r="B8" s="162"/>
      <c r="C8" s="162"/>
      <c r="D8" s="163"/>
      <c r="E8" s="162"/>
      <c r="F8" s="162"/>
      <c r="G8" s="164"/>
      <c r="H8" s="164"/>
      <c r="I8" s="162"/>
      <c r="J8" s="162"/>
      <c r="K8" s="161"/>
    </row>
    <row r="9" spans="1:11" ht="21.75" customHeight="1" x14ac:dyDescent="0.3">
      <c r="A9" s="366" t="s">
        <v>1</v>
      </c>
      <c r="B9" s="368" t="s">
        <v>8</v>
      </c>
      <c r="C9" s="368" t="s">
        <v>2</v>
      </c>
      <c r="D9" s="43" t="s">
        <v>3</v>
      </c>
      <c r="E9" s="23"/>
      <c r="F9" s="24" t="s">
        <v>57</v>
      </c>
      <c r="G9" s="87"/>
      <c r="H9" s="27"/>
      <c r="I9" s="32" t="s">
        <v>10</v>
      </c>
      <c r="J9" s="1" t="s">
        <v>4</v>
      </c>
      <c r="K9" s="1" t="s">
        <v>5</v>
      </c>
    </row>
    <row r="10" spans="1:11" ht="21.75" customHeight="1" x14ac:dyDescent="0.3">
      <c r="A10" s="367"/>
      <c r="B10" s="369"/>
      <c r="C10" s="369"/>
      <c r="D10" s="44" t="s">
        <v>9</v>
      </c>
      <c r="E10" s="327" t="s">
        <v>16</v>
      </c>
      <c r="F10" s="327" t="s">
        <v>17</v>
      </c>
      <c r="G10" s="327" t="s">
        <v>58</v>
      </c>
      <c r="H10" s="327" t="s">
        <v>59</v>
      </c>
      <c r="I10" s="2" t="s">
        <v>11</v>
      </c>
      <c r="J10" s="2" t="s">
        <v>6</v>
      </c>
      <c r="K10" s="2" t="s">
        <v>7</v>
      </c>
    </row>
    <row r="11" spans="1:11" ht="298.5" customHeight="1" x14ac:dyDescent="0.3">
      <c r="A11" s="201" t="s">
        <v>246</v>
      </c>
      <c r="B11" s="37" t="s">
        <v>284</v>
      </c>
      <c r="C11" s="37" t="s">
        <v>247</v>
      </c>
      <c r="D11" s="169" t="s">
        <v>381</v>
      </c>
      <c r="E11" s="36">
        <v>1420000</v>
      </c>
      <c r="F11" s="36">
        <v>1420000</v>
      </c>
      <c r="G11" s="36">
        <v>1420000</v>
      </c>
      <c r="H11" s="36">
        <v>1420000</v>
      </c>
      <c r="I11" s="166" t="s">
        <v>360</v>
      </c>
      <c r="J11" s="166" t="s">
        <v>249</v>
      </c>
      <c r="K11" s="167" t="s">
        <v>250</v>
      </c>
    </row>
    <row r="12" spans="1:11" ht="21.75" customHeight="1" x14ac:dyDescent="0.3">
      <c r="A12" s="366" t="s">
        <v>1</v>
      </c>
      <c r="B12" s="368" t="s">
        <v>8</v>
      </c>
      <c r="C12" s="368" t="s">
        <v>2</v>
      </c>
      <c r="D12" s="43" t="s">
        <v>3</v>
      </c>
      <c r="E12" s="23"/>
      <c r="F12" s="24" t="s">
        <v>57</v>
      </c>
      <c r="G12" s="87"/>
      <c r="H12" s="27"/>
      <c r="I12" s="32" t="s">
        <v>10</v>
      </c>
      <c r="J12" s="1" t="s">
        <v>4</v>
      </c>
      <c r="K12" s="1" t="s">
        <v>5</v>
      </c>
    </row>
    <row r="13" spans="1:11" ht="21.75" customHeight="1" x14ac:dyDescent="0.3">
      <c r="A13" s="367"/>
      <c r="B13" s="369"/>
      <c r="C13" s="369"/>
      <c r="D13" s="44" t="s">
        <v>9</v>
      </c>
      <c r="E13" s="327" t="s">
        <v>16</v>
      </c>
      <c r="F13" s="327" t="s">
        <v>17</v>
      </c>
      <c r="G13" s="327" t="s">
        <v>58</v>
      </c>
      <c r="H13" s="327" t="s">
        <v>59</v>
      </c>
      <c r="I13" s="2" t="s">
        <v>11</v>
      </c>
      <c r="J13" s="2" t="s">
        <v>6</v>
      </c>
      <c r="K13" s="2" t="s">
        <v>7</v>
      </c>
    </row>
    <row r="14" spans="1:11" ht="299.25" customHeight="1" x14ac:dyDescent="0.3">
      <c r="A14" s="165"/>
      <c r="B14" s="37"/>
      <c r="C14" s="37"/>
      <c r="D14" s="169" t="s">
        <v>281</v>
      </c>
      <c r="E14" s="36"/>
      <c r="F14" s="36"/>
      <c r="G14" s="36"/>
      <c r="H14" s="36"/>
      <c r="I14" s="166"/>
      <c r="J14" s="166"/>
      <c r="K14" s="167"/>
    </row>
    <row r="15" spans="1:11" ht="21.75" customHeight="1" x14ac:dyDescent="0.3">
      <c r="A15" s="366" t="s">
        <v>1</v>
      </c>
      <c r="B15" s="368" t="s">
        <v>8</v>
      </c>
      <c r="C15" s="368" t="s">
        <v>2</v>
      </c>
      <c r="D15" s="43" t="s">
        <v>3</v>
      </c>
      <c r="E15" s="23"/>
      <c r="F15" s="24" t="s">
        <v>57</v>
      </c>
      <c r="G15" s="87"/>
      <c r="H15" s="27"/>
      <c r="I15" s="32" t="s">
        <v>10</v>
      </c>
      <c r="J15" s="1" t="s">
        <v>4</v>
      </c>
      <c r="K15" s="1" t="s">
        <v>5</v>
      </c>
    </row>
    <row r="16" spans="1:11" ht="21.75" customHeight="1" x14ac:dyDescent="0.3">
      <c r="A16" s="367"/>
      <c r="B16" s="369"/>
      <c r="C16" s="369"/>
      <c r="D16" s="44" t="s">
        <v>9</v>
      </c>
      <c r="E16" s="327" t="s">
        <v>16</v>
      </c>
      <c r="F16" s="327" t="s">
        <v>17</v>
      </c>
      <c r="G16" s="327" t="s">
        <v>58</v>
      </c>
      <c r="H16" s="327" t="s">
        <v>59</v>
      </c>
      <c r="I16" s="2" t="s">
        <v>11</v>
      </c>
      <c r="J16" s="2" t="s">
        <v>6</v>
      </c>
      <c r="K16" s="2" t="s">
        <v>7</v>
      </c>
    </row>
    <row r="17" spans="1:11" ht="270" customHeight="1" x14ac:dyDescent="0.3">
      <c r="A17" s="165"/>
      <c r="B17" s="37"/>
      <c r="C17" s="37"/>
      <c r="D17" s="169" t="s">
        <v>382</v>
      </c>
      <c r="E17" s="36"/>
      <c r="F17" s="36"/>
      <c r="G17" s="36"/>
      <c r="H17" s="36"/>
      <c r="I17" s="166"/>
      <c r="J17" s="166"/>
      <c r="K17" s="167"/>
    </row>
    <row r="18" spans="1:11" ht="21.75" customHeight="1" x14ac:dyDescent="0.3">
      <c r="A18" s="14"/>
      <c r="B18" s="162"/>
      <c r="C18" s="162"/>
      <c r="D18" s="163"/>
      <c r="E18" s="162"/>
      <c r="F18" s="162"/>
      <c r="G18" s="164"/>
      <c r="H18" s="164"/>
      <c r="I18" s="162"/>
      <c r="J18" s="162"/>
      <c r="K18" s="161"/>
    </row>
    <row r="19" spans="1:11" ht="21.75" customHeight="1" x14ac:dyDescent="0.3">
      <c r="A19" s="14"/>
      <c r="B19" s="162"/>
      <c r="C19" s="162"/>
      <c r="D19" s="163"/>
      <c r="E19" s="162"/>
      <c r="F19" s="162"/>
      <c r="G19" s="164"/>
      <c r="H19" s="164"/>
      <c r="I19" s="162"/>
      <c r="J19" s="162"/>
      <c r="K19" s="161"/>
    </row>
    <row r="20" spans="1:11" ht="21.75" customHeight="1" x14ac:dyDescent="0.3">
      <c r="A20" s="366" t="s">
        <v>1</v>
      </c>
      <c r="B20" s="368" t="s">
        <v>8</v>
      </c>
      <c r="C20" s="368" t="s">
        <v>2</v>
      </c>
      <c r="D20" s="43" t="s">
        <v>3</v>
      </c>
      <c r="E20" s="23"/>
      <c r="F20" s="24" t="s">
        <v>57</v>
      </c>
      <c r="G20" s="87"/>
      <c r="H20" s="27"/>
      <c r="I20" s="32" t="s">
        <v>10</v>
      </c>
      <c r="J20" s="1" t="s">
        <v>4</v>
      </c>
      <c r="K20" s="1" t="s">
        <v>5</v>
      </c>
    </row>
    <row r="21" spans="1:11" ht="21.75" customHeight="1" x14ac:dyDescent="0.3">
      <c r="A21" s="367"/>
      <c r="B21" s="369"/>
      <c r="C21" s="369"/>
      <c r="D21" s="44" t="s">
        <v>9</v>
      </c>
      <c r="E21" s="327" t="s">
        <v>16</v>
      </c>
      <c r="F21" s="327" t="s">
        <v>17</v>
      </c>
      <c r="G21" s="327" t="s">
        <v>58</v>
      </c>
      <c r="H21" s="327" t="s">
        <v>59</v>
      </c>
      <c r="I21" s="2" t="s">
        <v>11</v>
      </c>
      <c r="J21" s="2" t="s">
        <v>6</v>
      </c>
      <c r="K21" s="2" t="s">
        <v>7</v>
      </c>
    </row>
    <row r="22" spans="1:11" ht="254.25" customHeight="1" x14ac:dyDescent="0.3">
      <c r="A22" s="73">
        <v>2</v>
      </c>
      <c r="B22" s="42" t="s">
        <v>251</v>
      </c>
      <c r="C22" s="37" t="s">
        <v>247</v>
      </c>
      <c r="D22" s="45" t="s">
        <v>383</v>
      </c>
      <c r="E22" s="170">
        <v>160000</v>
      </c>
      <c r="F22" s="170">
        <v>160000</v>
      </c>
      <c r="G22" s="170">
        <v>160000</v>
      </c>
      <c r="H22" s="170">
        <v>160000</v>
      </c>
      <c r="I22" s="37" t="s">
        <v>252</v>
      </c>
      <c r="J22" s="37" t="s">
        <v>253</v>
      </c>
      <c r="K22" s="37" t="s">
        <v>254</v>
      </c>
    </row>
    <row r="23" spans="1:11" ht="21.75" customHeight="1" x14ac:dyDescent="0.3">
      <c r="A23" s="33"/>
      <c r="B23" s="162"/>
      <c r="C23" s="162"/>
      <c r="D23" s="163"/>
      <c r="E23" s="162"/>
      <c r="F23" s="162"/>
      <c r="G23" s="164"/>
      <c r="H23" s="164"/>
      <c r="I23" s="162"/>
      <c r="J23" s="162"/>
      <c r="K23" s="161"/>
    </row>
    <row r="24" spans="1:11" ht="21.75" customHeight="1" x14ac:dyDescent="0.3">
      <c r="A24" s="33"/>
      <c r="B24" s="162"/>
      <c r="C24" s="162"/>
      <c r="D24" s="163"/>
      <c r="E24" s="162"/>
      <c r="F24" s="162"/>
      <c r="G24" s="164"/>
      <c r="H24" s="164"/>
      <c r="I24" s="162"/>
      <c r="J24" s="162"/>
      <c r="K24" s="161"/>
    </row>
    <row r="25" spans="1:11" x14ac:dyDescent="0.3">
      <c r="A25" s="366" t="s">
        <v>1</v>
      </c>
      <c r="B25" s="368" t="s">
        <v>8</v>
      </c>
      <c r="C25" s="368" t="s">
        <v>2</v>
      </c>
      <c r="D25" s="43" t="s">
        <v>3</v>
      </c>
      <c r="E25" s="23"/>
      <c r="F25" s="24" t="s">
        <v>57</v>
      </c>
      <c r="G25" s="87"/>
      <c r="H25" s="27"/>
      <c r="I25" s="32" t="s">
        <v>10</v>
      </c>
      <c r="J25" s="1" t="s">
        <v>4</v>
      </c>
      <c r="K25" s="1" t="s">
        <v>5</v>
      </c>
    </row>
    <row r="26" spans="1:11" x14ac:dyDescent="0.3">
      <c r="A26" s="367"/>
      <c r="B26" s="369"/>
      <c r="C26" s="369"/>
      <c r="D26" s="44" t="s">
        <v>9</v>
      </c>
      <c r="E26" s="327" t="s">
        <v>16</v>
      </c>
      <c r="F26" s="327" t="s">
        <v>17</v>
      </c>
      <c r="G26" s="327" t="s">
        <v>58</v>
      </c>
      <c r="H26" s="327" t="s">
        <v>59</v>
      </c>
      <c r="I26" s="2" t="s">
        <v>11</v>
      </c>
      <c r="J26" s="2" t="s">
        <v>6</v>
      </c>
      <c r="K26" s="2" t="s">
        <v>7</v>
      </c>
    </row>
    <row r="27" spans="1:11" ht="266.25" customHeight="1" x14ac:dyDescent="0.3">
      <c r="A27" s="39">
        <v>3</v>
      </c>
      <c r="B27" s="70" t="s">
        <v>361</v>
      </c>
      <c r="C27" s="37" t="s">
        <v>247</v>
      </c>
      <c r="D27" s="37" t="s">
        <v>282</v>
      </c>
      <c r="E27" s="171">
        <v>1920000</v>
      </c>
      <c r="F27" s="171">
        <v>1920000</v>
      </c>
      <c r="G27" s="171">
        <v>1920000</v>
      </c>
      <c r="H27" s="171">
        <v>1920000</v>
      </c>
      <c r="I27" s="166" t="s">
        <v>360</v>
      </c>
      <c r="J27" s="166" t="s">
        <v>249</v>
      </c>
      <c r="K27" s="167" t="s">
        <v>254</v>
      </c>
    </row>
    <row r="28" spans="1:11" x14ac:dyDescent="0.3">
      <c r="A28" s="14"/>
      <c r="B28" s="162"/>
      <c r="C28" s="162"/>
      <c r="D28" s="163"/>
      <c r="E28" s="162"/>
      <c r="F28" s="162"/>
      <c r="G28" s="164"/>
      <c r="H28" s="164"/>
      <c r="I28" s="162"/>
      <c r="J28" s="162"/>
      <c r="K28" s="161"/>
    </row>
    <row r="29" spans="1:11" x14ac:dyDescent="0.3">
      <c r="A29" s="14"/>
      <c r="B29" s="162"/>
      <c r="C29" s="162"/>
      <c r="D29" s="163"/>
      <c r="E29" s="162"/>
      <c r="F29" s="162"/>
      <c r="G29" s="164"/>
      <c r="H29" s="164"/>
      <c r="I29" s="162"/>
      <c r="J29" s="162"/>
      <c r="K29" s="161"/>
    </row>
    <row r="30" spans="1:11" x14ac:dyDescent="0.3">
      <c r="A30" s="366" t="s">
        <v>1</v>
      </c>
      <c r="B30" s="368" t="s">
        <v>8</v>
      </c>
      <c r="C30" s="368" t="s">
        <v>2</v>
      </c>
      <c r="D30" s="43" t="s">
        <v>3</v>
      </c>
      <c r="E30" s="23"/>
      <c r="F30" s="24" t="s">
        <v>57</v>
      </c>
      <c r="G30" s="87"/>
      <c r="H30" s="27"/>
      <c r="I30" s="32" t="s">
        <v>10</v>
      </c>
      <c r="J30" s="1" t="s">
        <v>4</v>
      </c>
      <c r="K30" s="1" t="s">
        <v>5</v>
      </c>
    </row>
    <row r="31" spans="1:11" x14ac:dyDescent="0.3">
      <c r="A31" s="367"/>
      <c r="B31" s="369"/>
      <c r="C31" s="369"/>
      <c r="D31" s="44" t="s">
        <v>9</v>
      </c>
      <c r="E31" s="327" t="s">
        <v>16</v>
      </c>
      <c r="F31" s="327" t="s">
        <v>17</v>
      </c>
      <c r="G31" s="327" t="s">
        <v>58</v>
      </c>
      <c r="H31" s="327" t="s">
        <v>59</v>
      </c>
      <c r="I31" s="2" t="s">
        <v>11</v>
      </c>
      <c r="J31" s="2" t="s">
        <v>6</v>
      </c>
      <c r="K31" s="2" t="s">
        <v>7</v>
      </c>
    </row>
    <row r="32" spans="1:11" s="174" customFormat="1" ht="276.75" customHeight="1" x14ac:dyDescent="0.3">
      <c r="A32" s="172">
        <v>4</v>
      </c>
      <c r="B32" s="166" t="s">
        <v>255</v>
      </c>
      <c r="C32" s="166" t="s">
        <v>247</v>
      </c>
      <c r="D32" s="173" t="s">
        <v>344</v>
      </c>
      <c r="E32" s="171">
        <v>1090000</v>
      </c>
      <c r="F32" s="171">
        <v>1090000</v>
      </c>
      <c r="G32" s="171">
        <v>1090000</v>
      </c>
      <c r="H32" s="171">
        <v>1090000</v>
      </c>
      <c r="I32" s="166" t="s">
        <v>359</v>
      </c>
      <c r="J32" s="166" t="s">
        <v>249</v>
      </c>
      <c r="K32" s="167" t="s">
        <v>250</v>
      </c>
    </row>
    <row r="33" spans="1:11" x14ac:dyDescent="0.3">
      <c r="A33" s="14"/>
      <c r="B33" s="162"/>
      <c r="C33" s="162"/>
      <c r="D33" s="163"/>
      <c r="E33" s="162"/>
      <c r="F33" s="162"/>
      <c r="G33" s="164"/>
      <c r="H33" s="164"/>
      <c r="I33" s="162"/>
      <c r="J33" s="162"/>
      <c r="K33" s="161"/>
    </row>
    <row r="34" spans="1:11" x14ac:dyDescent="0.3">
      <c r="A34" s="14"/>
      <c r="B34" s="162"/>
      <c r="C34" s="162"/>
      <c r="D34" s="163"/>
      <c r="E34" s="162"/>
      <c r="F34" s="162"/>
      <c r="G34" s="164"/>
      <c r="H34" s="164"/>
      <c r="I34" s="162"/>
      <c r="J34" s="162"/>
      <c r="K34" s="161"/>
    </row>
    <row r="35" spans="1:11" x14ac:dyDescent="0.3">
      <c r="A35" s="366" t="s">
        <v>1</v>
      </c>
      <c r="B35" s="368" t="s">
        <v>8</v>
      </c>
      <c r="C35" s="368" t="s">
        <v>2</v>
      </c>
      <c r="D35" s="43" t="s">
        <v>3</v>
      </c>
      <c r="E35" s="23"/>
      <c r="F35" s="24" t="s">
        <v>57</v>
      </c>
      <c r="G35" s="87"/>
      <c r="H35" s="27"/>
      <c r="I35" s="32" t="s">
        <v>10</v>
      </c>
      <c r="J35" s="1" t="s">
        <v>4</v>
      </c>
      <c r="K35" s="1" t="s">
        <v>5</v>
      </c>
    </row>
    <row r="36" spans="1:11" x14ac:dyDescent="0.3">
      <c r="A36" s="367"/>
      <c r="B36" s="369"/>
      <c r="C36" s="369"/>
      <c r="D36" s="44" t="s">
        <v>9</v>
      </c>
      <c r="E36" s="327" t="s">
        <v>16</v>
      </c>
      <c r="F36" s="327" t="s">
        <v>17</v>
      </c>
      <c r="G36" s="327" t="s">
        <v>58</v>
      </c>
      <c r="H36" s="327" t="s">
        <v>59</v>
      </c>
      <c r="I36" s="2" t="s">
        <v>11</v>
      </c>
      <c r="J36" s="2" t="s">
        <v>6</v>
      </c>
      <c r="K36" s="2" t="s">
        <v>7</v>
      </c>
    </row>
    <row r="37" spans="1:11" s="174" customFormat="1" ht="314.25" customHeight="1" x14ac:dyDescent="0.3">
      <c r="A37" s="172"/>
      <c r="B37" s="166"/>
      <c r="C37" s="166"/>
      <c r="D37" s="235" t="s">
        <v>357</v>
      </c>
      <c r="E37" s="171"/>
      <c r="F37" s="170"/>
      <c r="G37" s="170"/>
      <c r="H37" s="170"/>
      <c r="I37" s="166"/>
      <c r="J37" s="166"/>
      <c r="K37" s="167"/>
    </row>
    <row r="38" spans="1:11" x14ac:dyDescent="0.3">
      <c r="A38" s="366" t="s">
        <v>1</v>
      </c>
      <c r="B38" s="368" t="s">
        <v>8</v>
      </c>
      <c r="C38" s="368" t="s">
        <v>2</v>
      </c>
      <c r="D38" s="43" t="s">
        <v>3</v>
      </c>
      <c r="E38" s="23"/>
      <c r="F38" s="24" t="s">
        <v>57</v>
      </c>
      <c r="G38" s="87"/>
      <c r="H38" s="27"/>
      <c r="I38" s="32" t="s">
        <v>10</v>
      </c>
      <c r="J38" s="1" t="s">
        <v>4</v>
      </c>
      <c r="K38" s="1" t="s">
        <v>5</v>
      </c>
    </row>
    <row r="39" spans="1:11" x14ac:dyDescent="0.3">
      <c r="A39" s="367"/>
      <c r="B39" s="369"/>
      <c r="C39" s="369"/>
      <c r="D39" s="44" t="s">
        <v>9</v>
      </c>
      <c r="E39" s="327" t="s">
        <v>16</v>
      </c>
      <c r="F39" s="327" t="s">
        <v>17</v>
      </c>
      <c r="G39" s="327" t="s">
        <v>58</v>
      </c>
      <c r="H39" s="327" t="s">
        <v>59</v>
      </c>
      <c r="I39" s="2" t="s">
        <v>11</v>
      </c>
      <c r="J39" s="2" t="s">
        <v>6</v>
      </c>
      <c r="K39" s="2" t="s">
        <v>7</v>
      </c>
    </row>
    <row r="40" spans="1:11" s="174" customFormat="1" ht="303" customHeight="1" x14ac:dyDescent="0.3">
      <c r="A40" s="172">
        <v>5</v>
      </c>
      <c r="B40" s="167" t="s">
        <v>401</v>
      </c>
      <c r="C40" s="37" t="s">
        <v>247</v>
      </c>
      <c r="D40" s="236" t="s">
        <v>384</v>
      </c>
      <c r="E40" s="175">
        <v>700000</v>
      </c>
      <c r="F40" s="175">
        <v>700000</v>
      </c>
      <c r="G40" s="175">
        <v>700000</v>
      </c>
      <c r="H40" s="175">
        <v>700000</v>
      </c>
      <c r="I40" s="166" t="s">
        <v>358</v>
      </c>
      <c r="J40" s="166" t="s">
        <v>249</v>
      </c>
      <c r="K40" s="167" t="s">
        <v>250</v>
      </c>
    </row>
    <row r="41" spans="1:11" x14ac:dyDescent="0.3">
      <c r="A41" s="366" t="s">
        <v>1</v>
      </c>
      <c r="B41" s="368" t="s">
        <v>8</v>
      </c>
      <c r="C41" s="368" t="s">
        <v>2</v>
      </c>
      <c r="D41" s="43" t="s">
        <v>3</v>
      </c>
      <c r="E41" s="23"/>
      <c r="F41" s="24" t="s">
        <v>57</v>
      </c>
      <c r="G41" s="87"/>
      <c r="H41" s="27"/>
      <c r="I41" s="32" t="s">
        <v>10</v>
      </c>
      <c r="J41" s="1" t="s">
        <v>4</v>
      </c>
      <c r="K41" s="1" t="s">
        <v>5</v>
      </c>
    </row>
    <row r="42" spans="1:11" x14ac:dyDescent="0.3">
      <c r="A42" s="367"/>
      <c r="B42" s="369"/>
      <c r="C42" s="369"/>
      <c r="D42" s="44" t="s">
        <v>9</v>
      </c>
      <c r="E42" s="327" t="s">
        <v>16</v>
      </c>
      <c r="F42" s="327" t="s">
        <v>17</v>
      </c>
      <c r="G42" s="327" t="s">
        <v>58</v>
      </c>
      <c r="H42" s="327" t="s">
        <v>59</v>
      </c>
      <c r="I42" s="2" t="s">
        <v>11</v>
      </c>
      <c r="J42" s="2" t="s">
        <v>6</v>
      </c>
      <c r="K42" s="2" t="s">
        <v>7</v>
      </c>
    </row>
    <row r="43" spans="1:11" s="174" customFormat="1" ht="307.5" customHeight="1" x14ac:dyDescent="0.3">
      <c r="A43" s="172">
        <v>6</v>
      </c>
      <c r="B43" s="166" t="s">
        <v>366</v>
      </c>
      <c r="C43" s="37" t="s">
        <v>247</v>
      </c>
      <c r="D43" s="37" t="s">
        <v>385</v>
      </c>
      <c r="E43" s="175">
        <v>500000</v>
      </c>
      <c r="F43" s="175">
        <v>500000</v>
      </c>
      <c r="G43" s="175">
        <v>500000</v>
      </c>
      <c r="H43" s="175">
        <v>500000</v>
      </c>
      <c r="I43" s="166" t="s">
        <v>248</v>
      </c>
      <c r="J43" s="166" t="s">
        <v>249</v>
      </c>
      <c r="K43" s="167" t="s">
        <v>254</v>
      </c>
    </row>
    <row r="44" spans="1:11" x14ac:dyDescent="0.3">
      <c r="A44" s="366" t="s">
        <v>1</v>
      </c>
      <c r="B44" s="368" t="s">
        <v>8</v>
      </c>
      <c r="C44" s="368" t="s">
        <v>2</v>
      </c>
      <c r="D44" s="43" t="s">
        <v>3</v>
      </c>
      <c r="E44" s="23"/>
      <c r="F44" s="24" t="s">
        <v>57</v>
      </c>
      <c r="G44" s="87"/>
      <c r="H44" s="27"/>
      <c r="I44" s="32" t="s">
        <v>10</v>
      </c>
      <c r="J44" s="1" t="s">
        <v>4</v>
      </c>
      <c r="K44" s="1" t="s">
        <v>5</v>
      </c>
    </row>
    <row r="45" spans="1:11" x14ac:dyDescent="0.3">
      <c r="A45" s="367"/>
      <c r="B45" s="369"/>
      <c r="C45" s="369"/>
      <c r="D45" s="44" t="s">
        <v>9</v>
      </c>
      <c r="E45" s="327" t="s">
        <v>16</v>
      </c>
      <c r="F45" s="327" t="s">
        <v>17</v>
      </c>
      <c r="G45" s="327" t="s">
        <v>58</v>
      </c>
      <c r="H45" s="327" t="s">
        <v>59</v>
      </c>
      <c r="I45" s="2" t="s">
        <v>11</v>
      </c>
      <c r="J45" s="2" t="s">
        <v>6</v>
      </c>
      <c r="K45" s="2" t="s">
        <v>7</v>
      </c>
    </row>
    <row r="46" spans="1:11" s="174" customFormat="1" ht="198" customHeight="1" x14ac:dyDescent="0.3">
      <c r="A46" s="172">
        <v>7</v>
      </c>
      <c r="B46" s="166" t="s">
        <v>260</v>
      </c>
      <c r="C46" s="37" t="s">
        <v>261</v>
      </c>
      <c r="D46" s="166" t="s">
        <v>386</v>
      </c>
      <c r="E46" s="175">
        <v>1950000</v>
      </c>
      <c r="F46" s="175">
        <v>1950000</v>
      </c>
      <c r="G46" s="175">
        <v>1950000</v>
      </c>
      <c r="H46" s="175">
        <v>1950000</v>
      </c>
      <c r="I46" s="37" t="s">
        <v>262</v>
      </c>
      <c r="J46" s="37" t="s">
        <v>263</v>
      </c>
      <c r="K46" s="167" t="s">
        <v>264</v>
      </c>
    </row>
    <row r="47" spans="1:11" x14ac:dyDescent="0.3">
      <c r="A47" s="14"/>
      <c r="B47" s="162"/>
      <c r="C47" s="162"/>
      <c r="D47" s="163"/>
      <c r="E47" s="162"/>
      <c r="F47" s="162"/>
      <c r="G47" s="164"/>
      <c r="H47" s="164"/>
      <c r="I47" s="162"/>
      <c r="J47" s="162"/>
      <c r="K47" s="161"/>
    </row>
    <row r="48" spans="1:11" x14ac:dyDescent="0.3">
      <c r="A48" s="14"/>
      <c r="B48" s="162"/>
      <c r="C48" s="162"/>
      <c r="D48" s="163"/>
      <c r="E48" s="162"/>
      <c r="F48" s="162"/>
      <c r="G48" s="164"/>
      <c r="H48" s="164"/>
      <c r="I48" s="162"/>
      <c r="J48" s="162"/>
      <c r="K48" s="161"/>
    </row>
    <row r="49" spans="1:11" x14ac:dyDescent="0.3">
      <c r="A49" s="14"/>
      <c r="B49" s="162"/>
      <c r="C49" s="162"/>
      <c r="D49" s="163"/>
      <c r="E49" s="162"/>
      <c r="F49" s="162"/>
      <c r="G49" s="164"/>
      <c r="H49" s="164"/>
      <c r="I49" s="162"/>
      <c r="J49" s="162"/>
      <c r="K49" s="161"/>
    </row>
    <row r="50" spans="1:11" x14ac:dyDescent="0.3">
      <c r="A50" s="14"/>
      <c r="B50" s="162"/>
      <c r="C50" s="162"/>
      <c r="D50" s="163"/>
      <c r="E50" s="162"/>
      <c r="F50" s="162"/>
      <c r="G50" s="164"/>
      <c r="H50" s="164"/>
      <c r="I50" s="162"/>
      <c r="J50" s="162"/>
      <c r="K50" s="161"/>
    </row>
    <row r="51" spans="1:11" x14ac:dyDescent="0.3">
      <c r="A51" s="14"/>
      <c r="B51" s="162"/>
      <c r="C51" s="162"/>
      <c r="D51" s="163"/>
      <c r="E51" s="162"/>
      <c r="F51" s="162"/>
      <c r="G51" s="164"/>
      <c r="H51" s="164"/>
      <c r="I51" s="162"/>
      <c r="J51" s="162"/>
      <c r="K51" s="161"/>
    </row>
    <row r="52" spans="1:11" x14ac:dyDescent="0.3">
      <c r="A52" s="14"/>
      <c r="B52" s="162"/>
      <c r="C52" s="162"/>
      <c r="D52" s="163"/>
      <c r="E52" s="162"/>
      <c r="F52" s="162"/>
      <c r="G52" s="164"/>
      <c r="H52" s="164"/>
      <c r="I52" s="162"/>
      <c r="J52" s="162"/>
      <c r="K52" s="161"/>
    </row>
    <row r="53" spans="1:11" x14ac:dyDescent="0.3">
      <c r="A53" s="366" t="s">
        <v>1</v>
      </c>
      <c r="B53" s="368" t="s">
        <v>8</v>
      </c>
      <c r="C53" s="368" t="s">
        <v>2</v>
      </c>
      <c r="D53" s="43" t="s">
        <v>3</v>
      </c>
      <c r="E53" s="23"/>
      <c r="F53" s="24" t="s">
        <v>57</v>
      </c>
      <c r="G53" s="87"/>
      <c r="H53" s="27"/>
      <c r="I53" s="32" t="s">
        <v>10</v>
      </c>
      <c r="J53" s="1" t="s">
        <v>4</v>
      </c>
      <c r="K53" s="1" t="s">
        <v>5</v>
      </c>
    </row>
    <row r="54" spans="1:11" x14ac:dyDescent="0.3">
      <c r="A54" s="367"/>
      <c r="B54" s="369"/>
      <c r="C54" s="369"/>
      <c r="D54" s="44" t="s">
        <v>9</v>
      </c>
      <c r="E54" s="327" t="s">
        <v>16</v>
      </c>
      <c r="F54" s="327" t="s">
        <v>17</v>
      </c>
      <c r="G54" s="327" t="s">
        <v>58</v>
      </c>
      <c r="H54" s="327" t="s">
        <v>59</v>
      </c>
      <c r="I54" s="2" t="s">
        <v>11</v>
      </c>
      <c r="J54" s="2" t="s">
        <v>6</v>
      </c>
      <c r="K54" s="2" t="s">
        <v>7</v>
      </c>
    </row>
    <row r="55" spans="1:11" ht="117" customHeight="1" x14ac:dyDescent="0.3">
      <c r="A55" s="36">
        <v>8</v>
      </c>
      <c r="B55" s="266" t="s">
        <v>448</v>
      </c>
      <c r="C55" s="294" t="s">
        <v>265</v>
      </c>
      <c r="D55" s="45" t="s">
        <v>449</v>
      </c>
      <c r="E55" s="36">
        <v>495000</v>
      </c>
      <c r="F55" s="36">
        <v>495000</v>
      </c>
      <c r="G55" s="36">
        <v>495000</v>
      </c>
      <c r="H55" s="36">
        <v>495000</v>
      </c>
      <c r="I55" s="52" t="s">
        <v>402</v>
      </c>
      <c r="J55" s="37" t="s">
        <v>249</v>
      </c>
      <c r="K55" s="37" t="s">
        <v>266</v>
      </c>
    </row>
    <row r="56" spans="1:11" ht="182.25" customHeight="1" thickBot="1" x14ac:dyDescent="0.35">
      <c r="A56" s="36">
        <v>9</v>
      </c>
      <c r="B56" s="237" t="s">
        <v>423</v>
      </c>
      <c r="C56" s="52" t="s">
        <v>311</v>
      </c>
      <c r="D56" s="45" t="s">
        <v>424</v>
      </c>
      <c r="E56" s="36">
        <v>225000</v>
      </c>
      <c r="F56" s="36">
        <v>225000</v>
      </c>
      <c r="G56" s="36">
        <v>225000</v>
      </c>
      <c r="H56" s="36">
        <v>225000</v>
      </c>
      <c r="I56" s="52" t="s">
        <v>319</v>
      </c>
      <c r="J56" s="37" t="s">
        <v>249</v>
      </c>
      <c r="K56" s="37" t="s">
        <v>266</v>
      </c>
    </row>
    <row r="57" spans="1:11" ht="21" thickBot="1" x14ac:dyDescent="0.35">
      <c r="A57" s="51"/>
      <c r="B57" s="13"/>
      <c r="C57" s="364" t="s">
        <v>72</v>
      </c>
      <c r="D57" s="365"/>
      <c r="E57" s="181">
        <f>E11+E22+E27+E32+E40+E43+E46+E55+E56</f>
        <v>8460000</v>
      </c>
      <c r="F57" s="181">
        <f t="shared" ref="F57:H57" si="0">F11+F22+F27+F32+F40+F43+F46+F55+F56</f>
        <v>8460000</v>
      </c>
      <c r="G57" s="181">
        <f t="shared" si="0"/>
        <v>8460000</v>
      </c>
      <c r="H57" s="182">
        <f t="shared" si="0"/>
        <v>8460000</v>
      </c>
      <c r="I57" s="13"/>
      <c r="J57" s="13"/>
      <c r="K57" s="13"/>
    </row>
  </sheetData>
  <mergeCells count="37">
    <mergeCell ref="A1:K1"/>
    <mergeCell ref="A2:K2"/>
    <mergeCell ref="A3:K3"/>
    <mergeCell ref="A9:A10"/>
    <mergeCell ref="B9:B10"/>
    <mergeCell ref="C9:C10"/>
    <mergeCell ref="A12:A13"/>
    <mergeCell ref="B12:B13"/>
    <mergeCell ref="C12:C13"/>
    <mergeCell ref="A15:A16"/>
    <mergeCell ref="B15:B16"/>
    <mergeCell ref="C15:C16"/>
    <mergeCell ref="A20:A21"/>
    <mergeCell ref="B20:B21"/>
    <mergeCell ref="C20:C21"/>
    <mergeCell ref="A25:A26"/>
    <mergeCell ref="B25:B26"/>
    <mergeCell ref="C25:C26"/>
    <mergeCell ref="A30:A31"/>
    <mergeCell ref="B30:B31"/>
    <mergeCell ref="C30:C31"/>
    <mergeCell ref="A35:A36"/>
    <mergeCell ref="B35:B36"/>
    <mergeCell ref="C35:C36"/>
    <mergeCell ref="A38:A39"/>
    <mergeCell ref="B38:B39"/>
    <mergeCell ref="C38:C39"/>
    <mergeCell ref="A41:A42"/>
    <mergeCell ref="B41:B42"/>
    <mergeCell ref="C41:C42"/>
    <mergeCell ref="C57:D57"/>
    <mergeCell ref="A44:A45"/>
    <mergeCell ref="B44:B45"/>
    <mergeCell ref="C44:C45"/>
    <mergeCell ref="A53:A54"/>
    <mergeCell ref="B53:B54"/>
    <mergeCell ref="C53:C54"/>
  </mergeCells>
  <printOptions horizontalCentered="1"/>
  <pageMargins left="0.39370078740157483" right="0.39370078740157483" top="0.98425196850393704" bottom="0.78740157480314965" header="0.59055118110236227" footer="0.59055118110236227"/>
  <pageSetup paperSize="9" scale="90" firstPageNumber="15"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K13"/>
  <sheetViews>
    <sheetView view="pageBreakPreview" topLeftCell="A13" zoomScaleSheetLayoutView="100" zoomScalePageLayoutView="90" workbookViewId="0">
      <selection activeCell="J12" sqref="J12"/>
    </sheetView>
  </sheetViews>
  <sheetFormatPr defaultRowHeight="20.25" x14ac:dyDescent="0.3"/>
  <cols>
    <col min="1" max="1" width="5" style="54" customWidth="1"/>
    <col min="2" max="2" width="17.42578125" style="14" customWidth="1"/>
    <col min="3" max="3" width="14" style="14" customWidth="1"/>
    <col min="4" max="4" width="23.5703125" style="47" customWidth="1"/>
    <col min="5" max="5" width="15.28515625" style="14" customWidth="1"/>
    <col min="6" max="6" width="15.42578125" style="14" customWidth="1"/>
    <col min="7" max="7" width="15.5703125" style="31" customWidth="1"/>
    <col min="8" max="8" width="15.7109375" style="31" customWidth="1"/>
    <col min="9" max="9" width="13.7109375" style="14" customWidth="1"/>
    <col min="10" max="10" width="11.28515625" style="14" customWidth="1"/>
    <col min="11" max="11" width="10.28515625" style="33" customWidth="1"/>
    <col min="12" max="16384" width="9.140625" style="14"/>
  </cols>
  <sheetData>
    <row r="1" spans="1:11" s="21" customFormat="1" ht="21.95" customHeight="1" thickTop="1" x14ac:dyDescent="0.3">
      <c r="A1" s="370" t="s">
        <v>146</v>
      </c>
      <c r="B1" s="370"/>
      <c r="C1" s="370"/>
      <c r="D1" s="370"/>
      <c r="E1" s="370"/>
      <c r="F1" s="370"/>
      <c r="G1" s="370"/>
      <c r="H1" s="370"/>
      <c r="I1" s="370"/>
      <c r="J1" s="370"/>
      <c r="K1" s="370"/>
    </row>
    <row r="2" spans="1:11" s="12" customFormat="1" ht="21.95" customHeight="1" x14ac:dyDescent="0.3">
      <c r="A2" s="373" t="s">
        <v>436</v>
      </c>
      <c r="B2" s="373"/>
      <c r="C2" s="373"/>
      <c r="D2" s="373"/>
      <c r="E2" s="373"/>
      <c r="F2" s="373"/>
      <c r="G2" s="373"/>
      <c r="H2" s="373"/>
      <c r="I2" s="373"/>
      <c r="J2" s="373"/>
      <c r="K2" s="373"/>
    </row>
    <row r="3" spans="1:11" ht="21.95" customHeight="1" x14ac:dyDescent="0.3">
      <c r="A3" s="371" t="s">
        <v>0</v>
      </c>
      <c r="B3" s="371"/>
      <c r="C3" s="371"/>
      <c r="D3" s="371"/>
      <c r="E3" s="371"/>
      <c r="F3" s="371"/>
      <c r="G3" s="371"/>
      <c r="H3" s="371"/>
      <c r="I3" s="371"/>
      <c r="J3" s="371"/>
      <c r="K3" s="371"/>
    </row>
    <row r="4" spans="1:11" ht="21.75" customHeight="1" x14ac:dyDescent="0.3">
      <c r="A4" s="372" t="s">
        <v>430</v>
      </c>
      <c r="B4" s="372"/>
      <c r="C4" s="372"/>
      <c r="D4" s="372"/>
      <c r="E4" s="372"/>
      <c r="F4" s="372"/>
      <c r="G4" s="372"/>
      <c r="H4" s="372"/>
      <c r="I4" s="372"/>
      <c r="J4" s="372"/>
      <c r="K4" s="372"/>
    </row>
    <row r="5" spans="1:11" ht="21.75" customHeight="1" x14ac:dyDescent="0.3">
      <c r="A5" s="158" t="s">
        <v>241</v>
      </c>
      <c r="B5" s="147"/>
      <c r="C5" s="147"/>
      <c r="D5" s="159"/>
      <c r="E5" s="147"/>
      <c r="F5" s="147"/>
      <c r="G5" s="160"/>
      <c r="H5" s="160"/>
      <c r="I5" s="147"/>
      <c r="J5" s="147"/>
      <c r="K5" s="161"/>
    </row>
    <row r="6" spans="1:11" ht="21.75" customHeight="1" x14ac:dyDescent="0.3">
      <c r="A6" s="158" t="s">
        <v>242</v>
      </c>
      <c r="B6" s="147"/>
      <c r="C6" s="147"/>
      <c r="D6" s="159"/>
      <c r="E6" s="147"/>
      <c r="F6" s="147"/>
      <c r="G6" s="160"/>
      <c r="H6" s="160"/>
      <c r="I6" s="147"/>
      <c r="J6" s="147"/>
      <c r="K6" s="161"/>
    </row>
    <row r="7" spans="1:11" ht="21.75" customHeight="1" x14ac:dyDescent="0.3">
      <c r="A7" s="158" t="s">
        <v>243</v>
      </c>
      <c r="B7" s="162"/>
      <c r="C7" s="162"/>
      <c r="D7" s="163"/>
      <c r="E7" s="162"/>
      <c r="F7" s="162"/>
      <c r="G7" s="164"/>
      <c r="H7" s="164"/>
      <c r="I7" s="162"/>
      <c r="J7" s="162"/>
      <c r="K7" s="161"/>
    </row>
    <row r="8" spans="1:11" ht="21.75" customHeight="1" x14ac:dyDescent="0.3">
      <c r="A8" s="158" t="s">
        <v>244</v>
      </c>
      <c r="B8" s="162"/>
      <c r="C8" s="162"/>
      <c r="D8" s="163"/>
      <c r="E8" s="162"/>
      <c r="F8" s="162"/>
      <c r="G8" s="164"/>
      <c r="H8" s="164"/>
      <c r="I8" s="162"/>
      <c r="J8" s="162"/>
      <c r="K8" s="161"/>
    </row>
    <row r="9" spans="1:11" ht="21.75" customHeight="1" x14ac:dyDescent="0.3">
      <c r="A9" s="158" t="s">
        <v>245</v>
      </c>
      <c r="B9" s="162"/>
      <c r="C9" s="162"/>
      <c r="D9" s="163"/>
      <c r="E9" s="162"/>
      <c r="F9" s="162"/>
      <c r="G9" s="164"/>
      <c r="H9" s="164"/>
      <c r="I9" s="162"/>
      <c r="J9" s="162"/>
      <c r="K9" s="161"/>
    </row>
    <row r="10" spans="1:11" x14ac:dyDescent="0.3">
      <c r="A10" s="366" t="s">
        <v>1</v>
      </c>
      <c r="B10" s="368" t="s">
        <v>8</v>
      </c>
      <c r="C10" s="368" t="s">
        <v>2</v>
      </c>
      <c r="D10" s="43" t="s">
        <v>3</v>
      </c>
      <c r="E10" s="23"/>
      <c r="F10" s="24" t="s">
        <v>57</v>
      </c>
      <c r="G10" s="87"/>
      <c r="H10" s="27"/>
      <c r="I10" s="32" t="s">
        <v>10</v>
      </c>
      <c r="J10" s="1" t="s">
        <v>4</v>
      </c>
      <c r="K10" s="1" t="s">
        <v>5</v>
      </c>
    </row>
    <row r="11" spans="1:11" x14ac:dyDescent="0.3">
      <c r="A11" s="367"/>
      <c r="B11" s="369"/>
      <c r="C11" s="369"/>
      <c r="D11" s="44" t="s">
        <v>9</v>
      </c>
      <c r="E11" s="194" t="s">
        <v>16</v>
      </c>
      <c r="F11" s="194" t="s">
        <v>17</v>
      </c>
      <c r="G11" s="194" t="s">
        <v>58</v>
      </c>
      <c r="H11" s="194" t="s">
        <v>59</v>
      </c>
      <c r="I11" s="2" t="s">
        <v>11</v>
      </c>
      <c r="J11" s="2" t="s">
        <v>6</v>
      </c>
      <c r="K11" s="2" t="s">
        <v>7</v>
      </c>
    </row>
    <row r="12" spans="1:11" ht="272.25" customHeight="1" thickBot="1" x14ac:dyDescent="0.35">
      <c r="A12" s="36">
        <v>1</v>
      </c>
      <c r="B12" s="328" t="s">
        <v>431</v>
      </c>
      <c r="C12" s="294" t="s">
        <v>432</v>
      </c>
      <c r="D12" s="114" t="s">
        <v>435</v>
      </c>
      <c r="E12" s="36">
        <v>33500000</v>
      </c>
      <c r="F12" s="36">
        <v>33500000</v>
      </c>
      <c r="G12" s="36">
        <v>33500000</v>
      </c>
      <c r="H12" s="36">
        <v>33500000</v>
      </c>
      <c r="I12" s="52" t="s">
        <v>433</v>
      </c>
      <c r="J12" s="37" t="s">
        <v>434</v>
      </c>
      <c r="K12" s="37" t="s">
        <v>266</v>
      </c>
    </row>
    <row r="13" spans="1:11" ht="21" thickBot="1" x14ac:dyDescent="0.35">
      <c r="A13" s="51"/>
      <c r="B13" s="13"/>
      <c r="C13" s="364" t="s">
        <v>72</v>
      </c>
      <c r="D13" s="365"/>
      <c r="E13" s="181">
        <f>SUM(E12)</f>
        <v>33500000</v>
      </c>
      <c r="F13" s="181">
        <f t="shared" ref="F13:H13" si="0">SUM(F12)</f>
        <v>33500000</v>
      </c>
      <c r="G13" s="181">
        <f t="shared" si="0"/>
        <v>33500000</v>
      </c>
      <c r="H13" s="182">
        <f t="shared" si="0"/>
        <v>33500000</v>
      </c>
      <c r="I13" s="13"/>
      <c r="J13" s="13"/>
      <c r="K13" s="13"/>
    </row>
  </sheetData>
  <mergeCells count="8">
    <mergeCell ref="C13:D13"/>
    <mergeCell ref="A10:A11"/>
    <mergeCell ref="B10:B11"/>
    <mergeCell ref="C10:C11"/>
    <mergeCell ref="A1:K1"/>
    <mergeCell ref="A3:K3"/>
    <mergeCell ref="A4:K4"/>
    <mergeCell ref="A2:K2"/>
  </mergeCells>
  <printOptions horizontalCentered="1"/>
  <pageMargins left="0.39370078740157483" right="0.39370078740157483" top="0.98425196850393704" bottom="0.78740157480314965" header="0.59055118110236227" footer="0.59055118110236227"/>
  <pageSetup paperSize="9" scale="90" firstPageNumber="26"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38"/>
  <sheetViews>
    <sheetView view="pageBreakPreview" topLeftCell="A37" zoomScaleSheetLayoutView="100" zoomScalePageLayoutView="90" workbookViewId="0">
      <selection activeCell="J28" sqref="J28"/>
    </sheetView>
  </sheetViews>
  <sheetFormatPr defaultRowHeight="20.25" x14ac:dyDescent="0.3"/>
  <cols>
    <col min="1" max="1" width="5.42578125" style="14" customWidth="1"/>
    <col min="2" max="2" width="18.7109375" style="14" customWidth="1"/>
    <col min="3" max="3" width="16.5703125" style="14" customWidth="1"/>
    <col min="4" max="4" width="22.28515625" style="14" customWidth="1"/>
    <col min="5" max="5" width="12.140625" style="14" customWidth="1"/>
    <col min="6" max="6" width="13.140625" style="14" customWidth="1"/>
    <col min="7" max="7" width="12.5703125" style="31" customWidth="1"/>
    <col min="8" max="8" width="13.85546875" style="31" customWidth="1"/>
    <col min="9" max="9" width="13.7109375" style="14" customWidth="1"/>
    <col min="10" max="10" width="15.5703125" style="14" customWidth="1"/>
    <col min="11" max="11" width="12.28515625" style="33" customWidth="1"/>
    <col min="12" max="12" width="9.140625" style="14"/>
    <col min="13" max="13" width="10.7109375" style="14" bestFit="1" customWidth="1"/>
    <col min="14" max="16384" width="9.140625" style="14"/>
  </cols>
  <sheetData>
    <row r="1" spans="1:11" s="21" customFormat="1" ht="21.95" customHeight="1" thickTop="1" x14ac:dyDescent="0.3">
      <c r="A1" s="370" t="s">
        <v>146</v>
      </c>
      <c r="B1" s="370"/>
      <c r="C1" s="370"/>
      <c r="D1" s="370"/>
      <c r="E1" s="370"/>
      <c r="F1" s="370"/>
      <c r="G1" s="370"/>
      <c r="H1" s="370"/>
      <c r="I1" s="370"/>
      <c r="J1" s="370"/>
      <c r="K1" s="370"/>
    </row>
    <row r="2" spans="1:11" ht="21.95" customHeight="1" x14ac:dyDescent="0.3">
      <c r="A2" s="371" t="s">
        <v>0</v>
      </c>
      <c r="B2" s="371"/>
      <c r="C2" s="371"/>
      <c r="D2" s="371"/>
      <c r="E2" s="371"/>
      <c r="F2" s="371"/>
      <c r="G2" s="371"/>
      <c r="H2" s="371"/>
      <c r="I2" s="371"/>
      <c r="J2" s="371"/>
      <c r="K2" s="371"/>
    </row>
    <row r="3" spans="1:11" ht="21.75" customHeight="1" x14ac:dyDescent="0.3">
      <c r="A3" s="375" t="s">
        <v>207</v>
      </c>
      <c r="B3" s="371"/>
      <c r="C3" s="371"/>
      <c r="D3" s="371"/>
      <c r="E3" s="371"/>
      <c r="F3" s="371"/>
      <c r="G3" s="371"/>
      <c r="H3" s="371"/>
      <c r="I3" s="371"/>
      <c r="J3" s="371"/>
      <c r="K3" s="371"/>
    </row>
    <row r="4" spans="1:11" x14ac:dyDescent="0.3">
      <c r="A4" s="84" t="s">
        <v>60</v>
      </c>
      <c r="B4" s="12"/>
      <c r="C4" s="12"/>
      <c r="D4" s="16"/>
      <c r="E4" s="3"/>
      <c r="F4" s="12"/>
      <c r="G4" s="30"/>
      <c r="H4" s="30"/>
      <c r="I4" s="12"/>
      <c r="J4" s="16"/>
    </row>
    <row r="5" spans="1:11" x14ac:dyDescent="0.3">
      <c r="A5" s="84" t="s">
        <v>61</v>
      </c>
      <c r="B5" s="12"/>
      <c r="C5" s="12"/>
      <c r="D5" s="16"/>
      <c r="E5" s="3"/>
      <c r="F5" s="12"/>
      <c r="G5" s="30"/>
      <c r="H5" s="30"/>
      <c r="I5" s="12"/>
      <c r="J5" s="16"/>
    </row>
    <row r="6" spans="1:11" x14ac:dyDescent="0.3">
      <c r="A6" s="84" t="s">
        <v>214</v>
      </c>
      <c r="B6" s="19"/>
      <c r="C6" s="19"/>
      <c r="D6" s="13"/>
      <c r="E6" s="12"/>
      <c r="F6" s="12"/>
      <c r="G6" s="30"/>
      <c r="H6" s="30"/>
      <c r="I6" s="12"/>
      <c r="J6" s="12"/>
      <c r="K6" s="13"/>
    </row>
    <row r="7" spans="1:11" s="25" customFormat="1" x14ac:dyDescent="0.3">
      <c r="A7" s="84" t="s">
        <v>215</v>
      </c>
      <c r="B7" s="15"/>
      <c r="C7" s="15"/>
      <c r="D7" s="13"/>
      <c r="E7" s="12"/>
      <c r="F7" s="12"/>
      <c r="G7" s="30"/>
      <c r="H7" s="30"/>
      <c r="I7" s="12"/>
      <c r="J7" s="12"/>
      <c r="K7" s="13"/>
    </row>
    <row r="8" spans="1:11" ht="21.75" customHeight="1" x14ac:dyDescent="0.3">
      <c r="A8" s="366" t="s">
        <v>1</v>
      </c>
      <c r="B8" s="368" t="s">
        <v>8</v>
      </c>
      <c r="C8" s="368" t="s">
        <v>2</v>
      </c>
      <c r="D8" s="43" t="s">
        <v>3</v>
      </c>
      <c r="E8" s="23"/>
      <c r="F8" s="24" t="s">
        <v>57</v>
      </c>
      <c r="G8" s="87"/>
      <c r="H8" s="27"/>
      <c r="I8" s="32" t="s">
        <v>10</v>
      </c>
      <c r="J8" s="1" t="s">
        <v>4</v>
      </c>
      <c r="K8" s="1" t="s">
        <v>5</v>
      </c>
    </row>
    <row r="9" spans="1:11" ht="21.75" customHeight="1" x14ac:dyDescent="0.3">
      <c r="A9" s="374"/>
      <c r="B9" s="369"/>
      <c r="C9" s="369"/>
      <c r="D9" s="44" t="s">
        <v>9</v>
      </c>
      <c r="E9" s="129" t="s">
        <v>16</v>
      </c>
      <c r="F9" s="129" t="s">
        <v>17</v>
      </c>
      <c r="G9" s="129" t="s">
        <v>58</v>
      </c>
      <c r="H9" s="129" t="s">
        <v>59</v>
      </c>
      <c r="I9" s="2" t="s">
        <v>11</v>
      </c>
      <c r="J9" s="2" t="s">
        <v>6</v>
      </c>
      <c r="K9" s="2" t="s">
        <v>7</v>
      </c>
    </row>
    <row r="10" spans="1:11" s="89" customFormat="1" ht="303" customHeight="1" x14ac:dyDescent="0.2">
      <c r="A10" s="73">
        <v>1</v>
      </c>
      <c r="B10" s="45" t="s">
        <v>236</v>
      </c>
      <c r="C10" s="45" t="s">
        <v>238</v>
      </c>
      <c r="D10" s="45" t="s">
        <v>240</v>
      </c>
      <c r="E10" s="36">
        <v>0</v>
      </c>
      <c r="F10" s="36">
        <v>500000</v>
      </c>
      <c r="G10" s="36">
        <v>0</v>
      </c>
      <c r="H10" s="36">
        <v>0</v>
      </c>
      <c r="I10" s="45" t="s">
        <v>237</v>
      </c>
      <c r="J10" s="45" t="s">
        <v>239</v>
      </c>
      <c r="K10" s="42" t="s">
        <v>221</v>
      </c>
    </row>
    <row r="11" spans="1:11" x14ac:dyDescent="0.3">
      <c r="B11" s="12"/>
      <c r="C11" s="12"/>
      <c r="D11" s="16"/>
      <c r="E11" s="3"/>
      <c r="F11" s="12"/>
      <c r="G11" s="30"/>
      <c r="H11" s="30"/>
      <c r="I11" s="12"/>
      <c r="J11" s="16"/>
    </row>
    <row r="12" spans="1:11" x14ac:dyDescent="0.3">
      <c r="A12" s="84"/>
      <c r="B12" s="12"/>
      <c r="C12" s="12"/>
      <c r="D12" s="16"/>
      <c r="E12" s="3"/>
      <c r="F12" s="12"/>
      <c r="G12" s="30"/>
      <c r="H12" s="30"/>
      <c r="I12" s="12"/>
      <c r="J12" s="16"/>
    </row>
    <row r="13" spans="1:11" x14ac:dyDescent="0.3">
      <c r="A13" s="84" t="s">
        <v>60</v>
      </c>
      <c r="B13" s="12"/>
      <c r="C13" s="12"/>
      <c r="D13" s="16"/>
      <c r="E13" s="3"/>
      <c r="F13" s="12"/>
      <c r="G13" s="30"/>
      <c r="H13" s="30"/>
      <c r="I13" s="12"/>
      <c r="J13" s="16"/>
    </row>
    <row r="14" spans="1:11" x14ac:dyDescent="0.3">
      <c r="A14" s="84" t="s">
        <v>61</v>
      </c>
      <c r="B14" s="12"/>
      <c r="C14" s="12"/>
      <c r="D14" s="16"/>
      <c r="E14" s="3"/>
      <c r="F14" s="12"/>
      <c r="G14" s="30"/>
      <c r="H14" s="30"/>
      <c r="I14" s="12"/>
      <c r="J14" s="16"/>
    </row>
    <row r="15" spans="1:11" x14ac:dyDescent="0.3">
      <c r="A15" s="84" t="s">
        <v>214</v>
      </c>
      <c r="B15" s="19"/>
      <c r="C15" s="19"/>
      <c r="D15" s="13"/>
      <c r="E15" s="12"/>
      <c r="F15" s="12"/>
      <c r="G15" s="30"/>
      <c r="H15" s="30"/>
      <c r="I15" s="12"/>
      <c r="J15" s="12"/>
      <c r="K15" s="13"/>
    </row>
    <row r="16" spans="1:11" s="25" customFormat="1" x14ac:dyDescent="0.3">
      <c r="A16" s="84" t="s">
        <v>215</v>
      </c>
      <c r="B16" s="15"/>
      <c r="C16" s="15"/>
      <c r="D16" s="13"/>
      <c r="E16" s="12"/>
      <c r="F16" s="12"/>
      <c r="G16" s="30"/>
      <c r="H16" s="30"/>
      <c r="I16" s="12"/>
      <c r="J16" s="12"/>
      <c r="K16" s="13"/>
    </row>
    <row r="17" spans="1:11" ht="21.75" customHeight="1" x14ac:dyDescent="0.3">
      <c r="A17" s="366" t="s">
        <v>1</v>
      </c>
      <c r="B17" s="368" t="s">
        <v>8</v>
      </c>
      <c r="C17" s="368" t="s">
        <v>2</v>
      </c>
      <c r="D17" s="43" t="s">
        <v>3</v>
      </c>
      <c r="E17" s="23"/>
      <c r="F17" s="24" t="s">
        <v>57</v>
      </c>
      <c r="G17" s="87"/>
      <c r="H17" s="27"/>
      <c r="I17" s="32" t="s">
        <v>10</v>
      </c>
      <c r="J17" s="1" t="s">
        <v>4</v>
      </c>
      <c r="K17" s="1" t="s">
        <v>5</v>
      </c>
    </row>
    <row r="18" spans="1:11" ht="21.75" customHeight="1" x14ac:dyDescent="0.3">
      <c r="A18" s="374"/>
      <c r="B18" s="369"/>
      <c r="C18" s="369"/>
      <c r="D18" s="44" t="s">
        <v>9</v>
      </c>
      <c r="E18" s="129" t="s">
        <v>16</v>
      </c>
      <c r="F18" s="129" t="s">
        <v>17</v>
      </c>
      <c r="G18" s="129" t="s">
        <v>58</v>
      </c>
      <c r="H18" s="129" t="s">
        <v>59</v>
      </c>
      <c r="I18" s="2" t="s">
        <v>11</v>
      </c>
      <c r="J18" s="2" t="s">
        <v>6</v>
      </c>
      <c r="K18" s="2" t="s">
        <v>7</v>
      </c>
    </row>
    <row r="19" spans="1:11" s="89" customFormat="1" ht="255" customHeight="1" x14ac:dyDescent="0.2">
      <c r="A19" s="73">
        <v>2</v>
      </c>
      <c r="B19" s="45" t="s">
        <v>231</v>
      </c>
      <c r="C19" s="45" t="s">
        <v>234</v>
      </c>
      <c r="D19" s="45" t="s">
        <v>232</v>
      </c>
      <c r="E19" s="36">
        <v>0</v>
      </c>
      <c r="F19" s="36">
        <v>180000</v>
      </c>
      <c r="G19" s="36">
        <v>180000</v>
      </c>
      <c r="H19" s="36">
        <v>180000</v>
      </c>
      <c r="I19" s="45" t="s">
        <v>233</v>
      </c>
      <c r="J19" s="45" t="s">
        <v>235</v>
      </c>
      <c r="K19" s="42" t="s">
        <v>221</v>
      </c>
    </row>
    <row r="20" spans="1:11" x14ac:dyDescent="0.3">
      <c r="B20" s="12"/>
      <c r="C20" s="12"/>
      <c r="D20" s="16"/>
      <c r="E20" s="3"/>
      <c r="F20" s="12"/>
      <c r="G20" s="30"/>
      <c r="H20" s="30"/>
      <c r="I20" s="12"/>
      <c r="J20" s="16"/>
    </row>
    <row r="21" spans="1:11" x14ac:dyDescent="0.3">
      <c r="A21" s="84" t="s">
        <v>60</v>
      </c>
      <c r="B21" s="12"/>
      <c r="C21" s="12"/>
      <c r="D21" s="16"/>
      <c r="E21" s="3"/>
      <c r="F21" s="12"/>
      <c r="G21" s="30"/>
      <c r="H21" s="30"/>
      <c r="I21" s="12"/>
      <c r="J21" s="16"/>
    </row>
    <row r="22" spans="1:11" x14ac:dyDescent="0.3">
      <c r="A22" s="84" t="s">
        <v>61</v>
      </c>
      <c r="B22" s="12"/>
      <c r="C22" s="12"/>
      <c r="D22" s="16"/>
      <c r="E22" s="3"/>
      <c r="F22" s="12"/>
      <c r="G22" s="30"/>
      <c r="H22" s="30"/>
      <c r="I22" s="12"/>
      <c r="J22" s="16"/>
    </row>
    <row r="23" spans="1:11" x14ac:dyDescent="0.3">
      <c r="A23" s="84" t="s">
        <v>214</v>
      </c>
      <c r="B23" s="19"/>
      <c r="C23" s="19"/>
      <c r="D23" s="13"/>
      <c r="E23" s="12"/>
      <c r="F23" s="12"/>
      <c r="G23" s="30"/>
      <c r="H23" s="30"/>
      <c r="I23" s="12"/>
      <c r="J23" s="12"/>
      <c r="K23" s="13"/>
    </row>
    <row r="24" spans="1:11" s="25" customFormat="1" x14ac:dyDescent="0.3">
      <c r="A24" s="84" t="s">
        <v>215</v>
      </c>
      <c r="B24" s="15"/>
      <c r="C24" s="15"/>
      <c r="D24" s="13"/>
      <c r="E24" s="12"/>
      <c r="F24" s="12"/>
      <c r="G24" s="30"/>
      <c r="H24" s="30"/>
      <c r="I24" s="12"/>
      <c r="J24" s="12"/>
      <c r="K24" s="13"/>
    </row>
    <row r="25" spans="1:11" ht="21.75" customHeight="1" x14ac:dyDescent="0.3">
      <c r="A25" s="366" t="s">
        <v>1</v>
      </c>
      <c r="B25" s="368" t="s">
        <v>8</v>
      </c>
      <c r="C25" s="368" t="s">
        <v>2</v>
      </c>
      <c r="D25" s="43" t="s">
        <v>3</v>
      </c>
      <c r="E25" s="23"/>
      <c r="F25" s="24" t="s">
        <v>57</v>
      </c>
      <c r="G25" s="87"/>
      <c r="H25" s="27"/>
      <c r="I25" s="32" t="s">
        <v>10</v>
      </c>
      <c r="J25" s="1" t="s">
        <v>4</v>
      </c>
      <c r="K25" s="1" t="s">
        <v>5</v>
      </c>
    </row>
    <row r="26" spans="1:11" ht="21.75" customHeight="1" x14ac:dyDescent="0.3">
      <c r="A26" s="374"/>
      <c r="B26" s="369"/>
      <c r="C26" s="369"/>
      <c r="D26" s="44" t="s">
        <v>9</v>
      </c>
      <c r="E26" s="129" t="s">
        <v>16</v>
      </c>
      <c r="F26" s="129" t="s">
        <v>17</v>
      </c>
      <c r="G26" s="129" t="s">
        <v>58</v>
      </c>
      <c r="H26" s="129" t="s">
        <v>59</v>
      </c>
      <c r="I26" s="2" t="s">
        <v>11</v>
      </c>
      <c r="J26" s="2" t="s">
        <v>6</v>
      </c>
      <c r="K26" s="2" t="s">
        <v>7</v>
      </c>
    </row>
    <row r="27" spans="1:11" s="89" customFormat="1" ht="122.25" customHeight="1" x14ac:dyDescent="0.2">
      <c r="A27" s="73">
        <v>3</v>
      </c>
      <c r="B27" s="45" t="s">
        <v>216</v>
      </c>
      <c r="C27" s="83" t="s">
        <v>220</v>
      </c>
      <c r="D27" s="45" t="s">
        <v>217</v>
      </c>
      <c r="E27" s="36">
        <v>0</v>
      </c>
      <c r="F27" s="36">
        <v>0</v>
      </c>
      <c r="G27" s="36">
        <v>0</v>
      </c>
      <c r="H27" s="88">
        <v>4000000</v>
      </c>
      <c r="I27" s="45" t="s">
        <v>218</v>
      </c>
      <c r="J27" s="45" t="s">
        <v>219</v>
      </c>
      <c r="K27" s="42" t="s">
        <v>221</v>
      </c>
    </row>
    <row r="28" spans="1:11" s="89" customFormat="1" ht="108" customHeight="1" x14ac:dyDescent="0.2">
      <c r="A28" s="73">
        <v>4</v>
      </c>
      <c r="B28" s="45" t="s">
        <v>222</v>
      </c>
      <c r="C28" s="45" t="s">
        <v>223</v>
      </c>
      <c r="D28" s="45" t="s">
        <v>224</v>
      </c>
      <c r="E28" s="36">
        <v>0</v>
      </c>
      <c r="F28" s="36">
        <v>0</v>
      </c>
      <c r="G28" s="36">
        <v>0</v>
      </c>
      <c r="H28" s="88">
        <v>200000</v>
      </c>
      <c r="I28" s="83" t="s">
        <v>278</v>
      </c>
      <c r="J28" s="45" t="s">
        <v>225</v>
      </c>
      <c r="K28" s="42" t="s">
        <v>279</v>
      </c>
    </row>
    <row r="29" spans="1:11" x14ac:dyDescent="0.3">
      <c r="B29" s="12"/>
      <c r="C29" s="12"/>
      <c r="D29" s="16"/>
      <c r="E29" s="3"/>
      <c r="F29" s="12"/>
      <c r="G29" s="30"/>
      <c r="H29" s="30"/>
      <c r="I29" s="12"/>
      <c r="J29" s="16"/>
    </row>
    <row r="30" spans="1:11" x14ac:dyDescent="0.3">
      <c r="B30" s="12"/>
      <c r="C30" s="12"/>
      <c r="D30" s="16"/>
      <c r="E30" s="3"/>
      <c r="F30" s="12"/>
      <c r="G30" s="30"/>
      <c r="H30" s="30"/>
      <c r="I30" s="12"/>
      <c r="J30" s="16"/>
    </row>
    <row r="31" spans="1:11" x14ac:dyDescent="0.3">
      <c r="A31" s="84" t="s">
        <v>60</v>
      </c>
      <c r="B31" s="12"/>
      <c r="C31" s="12"/>
      <c r="D31" s="16"/>
      <c r="E31" s="3"/>
      <c r="F31" s="12"/>
      <c r="G31" s="30"/>
      <c r="H31" s="30"/>
      <c r="I31" s="12"/>
      <c r="J31" s="16"/>
    </row>
    <row r="32" spans="1:11" x14ac:dyDescent="0.3">
      <c r="A32" s="84" t="s">
        <v>61</v>
      </c>
      <c r="B32" s="12"/>
      <c r="C32" s="12"/>
      <c r="D32" s="16"/>
      <c r="E32" s="3"/>
      <c r="F32" s="12"/>
      <c r="G32" s="30"/>
      <c r="H32" s="30"/>
      <c r="I32" s="12"/>
      <c r="J32" s="16"/>
    </row>
    <row r="33" spans="1:11" x14ac:dyDescent="0.3">
      <c r="A33" s="84" t="s">
        <v>214</v>
      </c>
      <c r="B33" s="19"/>
      <c r="C33" s="19"/>
      <c r="D33" s="13"/>
      <c r="E33" s="12"/>
      <c r="F33" s="12"/>
      <c r="G33" s="30"/>
      <c r="H33" s="30"/>
      <c r="I33" s="12"/>
      <c r="J33" s="12"/>
      <c r="K33" s="13"/>
    </row>
    <row r="34" spans="1:11" s="25" customFormat="1" x14ac:dyDescent="0.3">
      <c r="A34" s="84" t="s">
        <v>215</v>
      </c>
      <c r="B34" s="15"/>
      <c r="C34" s="15"/>
      <c r="D34" s="13"/>
      <c r="E34" s="12"/>
      <c r="F34" s="12"/>
      <c r="G34" s="30"/>
      <c r="H34" s="30"/>
      <c r="I34" s="12"/>
      <c r="J34" s="12"/>
      <c r="K34" s="13"/>
    </row>
    <row r="35" spans="1:11" ht="21.75" customHeight="1" x14ac:dyDescent="0.3">
      <c r="A35" s="366" t="s">
        <v>1</v>
      </c>
      <c r="B35" s="368" t="s">
        <v>8</v>
      </c>
      <c r="C35" s="368" t="s">
        <v>2</v>
      </c>
      <c r="D35" s="43" t="s">
        <v>3</v>
      </c>
      <c r="E35" s="23"/>
      <c r="F35" s="24" t="s">
        <v>57</v>
      </c>
      <c r="G35" s="87"/>
      <c r="H35" s="27"/>
      <c r="I35" s="32" t="s">
        <v>10</v>
      </c>
      <c r="J35" s="1" t="s">
        <v>4</v>
      </c>
      <c r="K35" s="1" t="s">
        <v>5</v>
      </c>
    </row>
    <row r="36" spans="1:11" ht="21.75" customHeight="1" x14ac:dyDescent="0.3">
      <c r="A36" s="374"/>
      <c r="B36" s="369"/>
      <c r="C36" s="369"/>
      <c r="D36" s="44" t="s">
        <v>9</v>
      </c>
      <c r="E36" s="183" t="s">
        <v>16</v>
      </c>
      <c r="F36" s="183" t="s">
        <v>17</v>
      </c>
      <c r="G36" s="183" t="s">
        <v>58</v>
      </c>
      <c r="H36" s="183" t="s">
        <v>59</v>
      </c>
      <c r="I36" s="2" t="s">
        <v>11</v>
      </c>
      <c r="J36" s="2" t="s">
        <v>6</v>
      </c>
      <c r="K36" s="2" t="s">
        <v>7</v>
      </c>
    </row>
    <row r="37" spans="1:11" s="89" customFormat="1" ht="248.25" customHeight="1" thickBot="1" x14ac:dyDescent="0.25">
      <c r="A37" s="73">
        <v>5</v>
      </c>
      <c r="B37" s="45" t="s">
        <v>293</v>
      </c>
      <c r="C37" s="45" t="s">
        <v>294</v>
      </c>
      <c r="D37" s="45" t="s">
        <v>295</v>
      </c>
      <c r="E37" s="36">
        <v>0</v>
      </c>
      <c r="F37" s="88">
        <v>200000</v>
      </c>
      <c r="G37" s="88">
        <v>200000</v>
      </c>
      <c r="H37" s="88">
        <v>200000</v>
      </c>
      <c r="I37" s="45" t="s">
        <v>296</v>
      </c>
      <c r="J37" s="45" t="s">
        <v>297</v>
      </c>
      <c r="K37" s="42" t="s">
        <v>279</v>
      </c>
    </row>
    <row r="38" spans="1:11" s="38" customFormat="1" ht="21" thickBot="1" x14ac:dyDescent="0.35">
      <c r="A38" s="13"/>
      <c r="B38" s="13"/>
      <c r="C38" s="364" t="s">
        <v>72</v>
      </c>
      <c r="D38" s="364"/>
      <c r="E38" s="22">
        <f>SUM(E10:E37)</f>
        <v>0</v>
      </c>
      <c r="F38" s="22">
        <f>SUM(F10:F37)</f>
        <v>880000</v>
      </c>
      <c r="G38" s="22">
        <f>SUM(G10:G37)</f>
        <v>380000</v>
      </c>
      <c r="H38" s="22">
        <f>SUM(H10:H37)</f>
        <v>4580000</v>
      </c>
      <c r="I38" s="13"/>
      <c r="J38" s="13"/>
      <c r="K38" s="13"/>
    </row>
  </sheetData>
  <mergeCells count="16">
    <mergeCell ref="A1:K1"/>
    <mergeCell ref="A2:K2"/>
    <mergeCell ref="A3:K3"/>
    <mergeCell ref="B8:B9"/>
    <mergeCell ref="C8:C9"/>
    <mergeCell ref="A25:A26"/>
    <mergeCell ref="B25:B26"/>
    <mergeCell ref="C25:C26"/>
    <mergeCell ref="C38:D38"/>
    <mergeCell ref="A8:A9"/>
    <mergeCell ref="A17:A18"/>
    <mergeCell ref="B17:B18"/>
    <mergeCell ref="C17:C18"/>
    <mergeCell ref="A35:A36"/>
    <mergeCell ref="B35:B36"/>
    <mergeCell ref="C35:C36"/>
  </mergeCells>
  <printOptions horizontalCentered="1"/>
  <pageMargins left="0.39370078740157483" right="0.39370078740157483" top="0.98425196850393704" bottom="0.78740157480314965" header="0.59055118110236227" footer="0.59055118110236227"/>
  <pageSetup paperSize="9" scale="90" firstPageNumber="27"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K29"/>
  <sheetViews>
    <sheetView view="pageBreakPreview" topLeftCell="A7" zoomScaleSheetLayoutView="100" zoomScalePageLayoutView="90" workbookViewId="0">
      <selection activeCell="I11" sqref="I11"/>
    </sheetView>
  </sheetViews>
  <sheetFormatPr defaultRowHeight="20.25" x14ac:dyDescent="0.3"/>
  <cols>
    <col min="1" max="1" width="5.42578125" style="14" customWidth="1"/>
    <col min="2" max="2" width="15.7109375" style="14" customWidth="1"/>
    <col min="3" max="3" width="16.140625" style="14" customWidth="1"/>
    <col min="4" max="4" width="18.5703125" style="14" customWidth="1"/>
    <col min="5" max="6" width="15.42578125" style="14" customWidth="1"/>
    <col min="7" max="8" width="15.42578125" style="31" customWidth="1"/>
    <col min="9" max="9" width="13.7109375" style="14" customWidth="1"/>
    <col min="10" max="10" width="13.28515625" style="14" customWidth="1"/>
    <col min="11" max="11" width="12.28515625" style="33" customWidth="1"/>
    <col min="12" max="12" width="9.140625" style="14"/>
    <col min="13" max="13" width="10.7109375" style="14" bestFit="1" customWidth="1"/>
    <col min="14" max="16384" width="9.140625" style="14"/>
  </cols>
  <sheetData>
    <row r="1" spans="1:11" s="21" customFormat="1" ht="21.95" customHeight="1" thickTop="1" x14ac:dyDescent="0.3">
      <c r="A1" s="370" t="s">
        <v>146</v>
      </c>
      <c r="B1" s="370"/>
      <c r="C1" s="370"/>
      <c r="D1" s="370"/>
      <c r="E1" s="370"/>
      <c r="F1" s="370"/>
      <c r="G1" s="370"/>
      <c r="H1" s="370"/>
      <c r="I1" s="370"/>
      <c r="J1" s="370"/>
      <c r="K1" s="370"/>
    </row>
    <row r="2" spans="1:11" ht="21.95" customHeight="1" x14ac:dyDescent="0.3">
      <c r="A2" s="371" t="s">
        <v>0</v>
      </c>
      <c r="B2" s="371"/>
      <c r="C2" s="371"/>
      <c r="D2" s="371"/>
      <c r="E2" s="371"/>
      <c r="F2" s="371"/>
      <c r="G2" s="371"/>
      <c r="H2" s="371"/>
      <c r="I2" s="371"/>
      <c r="J2" s="371"/>
      <c r="K2" s="371"/>
    </row>
    <row r="3" spans="1:11" ht="21.75" customHeight="1" x14ac:dyDescent="0.3">
      <c r="A3" s="375" t="s">
        <v>207</v>
      </c>
      <c r="B3" s="371"/>
      <c r="C3" s="371"/>
      <c r="D3" s="371"/>
      <c r="E3" s="371"/>
      <c r="F3" s="371"/>
      <c r="G3" s="371"/>
      <c r="H3" s="371"/>
      <c r="I3" s="371"/>
      <c r="J3" s="371"/>
      <c r="K3" s="371"/>
    </row>
    <row r="4" spans="1:11" x14ac:dyDescent="0.3">
      <c r="A4" s="84" t="s">
        <v>60</v>
      </c>
      <c r="B4" s="12"/>
      <c r="C4" s="12"/>
      <c r="D4" s="16"/>
      <c r="E4" s="3"/>
      <c r="F4" s="12"/>
      <c r="G4" s="30"/>
      <c r="H4" s="30"/>
      <c r="I4" s="12"/>
      <c r="J4" s="16"/>
    </row>
    <row r="5" spans="1:11" x14ac:dyDescent="0.3">
      <c r="A5" s="84" t="s">
        <v>61</v>
      </c>
      <c r="B5" s="12"/>
      <c r="C5" s="12"/>
      <c r="D5" s="16"/>
      <c r="E5" s="3"/>
      <c r="F5" s="12"/>
      <c r="G5" s="30"/>
      <c r="H5" s="30"/>
      <c r="I5" s="12"/>
      <c r="J5" s="16"/>
    </row>
    <row r="6" spans="1:11" x14ac:dyDescent="0.3">
      <c r="A6" s="19" t="s">
        <v>12</v>
      </c>
      <c r="B6" s="19"/>
      <c r="C6" s="19"/>
      <c r="D6" s="13"/>
      <c r="E6" s="12"/>
      <c r="F6" s="12"/>
      <c r="G6" s="30"/>
      <c r="H6" s="30"/>
      <c r="I6" s="12"/>
      <c r="J6" s="12"/>
      <c r="K6" s="13"/>
    </row>
    <row r="7" spans="1:11" s="25" customFormat="1" x14ac:dyDescent="0.3">
      <c r="A7" s="15" t="s">
        <v>62</v>
      </c>
      <c r="B7" s="15"/>
      <c r="C7" s="15"/>
      <c r="D7" s="13"/>
      <c r="E7" s="12"/>
      <c r="F7" s="12"/>
      <c r="G7" s="30"/>
      <c r="H7" s="30"/>
      <c r="I7" s="12"/>
      <c r="J7" s="12"/>
      <c r="K7" s="13"/>
    </row>
    <row r="8" spans="1:11" ht="21.75" customHeight="1" x14ac:dyDescent="0.3">
      <c r="A8" s="366" t="s">
        <v>1</v>
      </c>
      <c r="B8" s="368" t="s">
        <v>8</v>
      </c>
      <c r="C8" s="368" t="s">
        <v>2</v>
      </c>
      <c r="D8" s="43" t="s">
        <v>3</v>
      </c>
      <c r="E8" s="23"/>
      <c r="F8" s="24" t="s">
        <v>57</v>
      </c>
      <c r="G8" s="87"/>
      <c r="H8" s="27"/>
      <c r="I8" s="32" t="s">
        <v>10</v>
      </c>
      <c r="J8" s="1" t="s">
        <v>4</v>
      </c>
      <c r="K8" s="1" t="s">
        <v>5</v>
      </c>
    </row>
    <row r="9" spans="1:11" ht="21.75" customHeight="1" x14ac:dyDescent="0.3">
      <c r="A9" s="367"/>
      <c r="B9" s="369"/>
      <c r="C9" s="369"/>
      <c r="D9" s="44" t="s">
        <v>9</v>
      </c>
      <c r="E9" s="109" t="s">
        <v>16</v>
      </c>
      <c r="F9" s="109" t="s">
        <v>17</v>
      </c>
      <c r="G9" s="109" t="s">
        <v>58</v>
      </c>
      <c r="H9" s="109" t="s">
        <v>59</v>
      </c>
      <c r="I9" s="2" t="s">
        <v>11</v>
      </c>
      <c r="J9" s="2" t="s">
        <v>6</v>
      </c>
      <c r="K9" s="2" t="s">
        <v>7</v>
      </c>
    </row>
    <row r="10" spans="1:11" s="89" customFormat="1" ht="165" customHeight="1" x14ac:dyDescent="0.2">
      <c r="A10" s="73">
        <v>1</v>
      </c>
      <c r="B10" s="42" t="s">
        <v>118</v>
      </c>
      <c r="C10" s="45" t="s">
        <v>291</v>
      </c>
      <c r="D10" s="45" t="s">
        <v>123</v>
      </c>
      <c r="E10" s="36">
        <v>0</v>
      </c>
      <c r="F10" s="88">
        <v>5000000</v>
      </c>
      <c r="G10" s="88">
        <v>5000000</v>
      </c>
      <c r="H10" s="88">
        <v>5000000</v>
      </c>
      <c r="I10" s="45" t="s">
        <v>124</v>
      </c>
      <c r="J10" s="45" t="s">
        <v>122</v>
      </c>
      <c r="K10" s="42" t="s">
        <v>290</v>
      </c>
    </row>
    <row r="11" spans="1:11" s="89" customFormat="1" ht="155.25" customHeight="1" x14ac:dyDescent="0.2">
      <c r="A11" s="73">
        <v>2</v>
      </c>
      <c r="B11" s="42" t="s">
        <v>428</v>
      </c>
      <c r="C11" s="45" t="s">
        <v>429</v>
      </c>
      <c r="D11" s="45" t="s">
        <v>120</v>
      </c>
      <c r="E11" s="88">
        <v>500000</v>
      </c>
      <c r="F11" s="88">
        <v>500000</v>
      </c>
      <c r="G11" s="88">
        <v>500000</v>
      </c>
      <c r="H11" s="88">
        <v>500000</v>
      </c>
      <c r="I11" s="69" t="s">
        <v>121</v>
      </c>
      <c r="J11" s="45" t="s">
        <v>292</v>
      </c>
      <c r="K11" s="42" t="s">
        <v>290</v>
      </c>
    </row>
    <row r="12" spans="1:11" s="25" customFormat="1" ht="21" customHeight="1" x14ac:dyDescent="0.3">
      <c r="B12" s="19"/>
      <c r="C12" s="19"/>
      <c r="D12" s="13"/>
      <c r="E12" s="12"/>
      <c r="F12" s="12"/>
      <c r="G12" s="30"/>
      <c r="H12" s="30"/>
      <c r="I12" s="12"/>
      <c r="J12" s="12"/>
      <c r="K12" s="13"/>
    </row>
    <row r="13" spans="1:11" ht="21.75" customHeight="1" x14ac:dyDescent="0.3">
      <c r="A13" s="366" t="s">
        <v>1</v>
      </c>
      <c r="B13" s="368" t="s">
        <v>8</v>
      </c>
      <c r="C13" s="368" t="s">
        <v>2</v>
      </c>
      <c r="D13" s="43" t="s">
        <v>3</v>
      </c>
      <c r="E13" s="23"/>
      <c r="F13" s="24" t="s">
        <v>57</v>
      </c>
      <c r="G13" s="87"/>
      <c r="H13" s="27"/>
      <c r="I13" s="32" t="s">
        <v>10</v>
      </c>
      <c r="J13" s="1" t="s">
        <v>4</v>
      </c>
      <c r="K13" s="1" t="s">
        <v>5</v>
      </c>
    </row>
    <row r="14" spans="1:11" ht="21.75" customHeight="1" x14ac:dyDescent="0.3">
      <c r="A14" s="367"/>
      <c r="B14" s="369"/>
      <c r="C14" s="369"/>
      <c r="D14" s="44" t="s">
        <v>9</v>
      </c>
      <c r="E14" s="109" t="s">
        <v>16</v>
      </c>
      <c r="F14" s="109" t="s">
        <v>17</v>
      </c>
      <c r="G14" s="109" t="s">
        <v>58</v>
      </c>
      <c r="H14" s="109" t="s">
        <v>59</v>
      </c>
      <c r="I14" s="2" t="s">
        <v>11</v>
      </c>
      <c r="J14" s="2" t="s">
        <v>6</v>
      </c>
      <c r="K14" s="2" t="s">
        <v>7</v>
      </c>
    </row>
    <row r="15" spans="1:11" s="89" customFormat="1" ht="165" customHeight="1" x14ac:dyDescent="0.2">
      <c r="A15" s="73">
        <v>3</v>
      </c>
      <c r="B15" s="42" t="s">
        <v>285</v>
      </c>
      <c r="C15" s="45" t="s">
        <v>288</v>
      </c>
      <c r="D15" s="45" t="s">
        <v>286</v>
      </c>
      <c r="E15" s="88">
        <v>5000000</v>
      </c>
      <c r="F15" s="88">
        <v>5000000</v>
      </c>
      <c r="G15" s="88">
        <v>5000000</v>
      </c>
      <c r="H15" s="88">
        <v>5000000</v>
      </c>
      <c r="I15" s="45" t="s">
        <v>287</v>
      </c>
      <c r="J15" s="45" t="s">
        <v>289</v>
      </c>
      <c r="K15" s="42" t="s">
        <v>290</v>
      </c>
    </row>
    <row r="16" spans="1:11" s="89" customFormat="1" ht="18.75" customHeight="1" x14ac:dyDescent="0.2">
      <c r="A16" s="187"/>
      <c r="B16" s="188"/>
      <c r="C16" s="186"/>
      <c r="D16" s="186"/>
      <c r="E16" s="189"/>
      <c r="F16" s="189"/>
      <c r="G16" s="189"/>
      <c r="H16" s="189"/>
      <c r="I16" s="186"/>
      <c r="J16" s="186"/>
      <c r="K16" s="188"/>
    </row>
    <row r="17" spans="1:11" s="89" customFormat="1" ht="18.75" customHeight="1" x14ac:dyDescent="0.2">
      <c r="A17" s="184"/>
      <c r="B17" s="185"/>
      <c r="C17" s="46"/>
      <c r="D17" s="46"/>
      <c r="E17" s="190"/>
      <c r="F17" s="190"/>
      <c r="G17" s="190"/>
      <c r="H17" s="190"/>
      <c r="I17" s="46"/>
      <c r="J17" s="46"/>
      <c r="K17" s="185"/>
    </row>
    <row r="18" spans="1:11" s="89" customFormat="1" ht="18.75" customHeight="1" x14ac:dyDescent="0.2">
      <c r="A18" s="184"/>
      <c r="B18" s="185"/>
      <c r="C18" s="46"/>
      <c r="D18" s="46"/>
      <c r="E18" s="190"/>
      <c r="F18" s="190"/>
      <c r="G18" s="190"/>
      <c r="H18" s="190"/>
      <c r="I18" s="46"/>
      <c r="J18" s="46"/>
      <c r="K18" s="185"/>
    </row>
    <row r="19" spans="1:11" s="89" customFormat="1" ht="18.75" customHeight="1" x14ac:dyDescent="0.2">
      <c r="A19" s="184"/>
      <c r="B19" s="185"/>
      <c r="C19" s="46"/>
      <c r="D19" s="46"/>
      <c r="E19" s="190"/>
      <c r="F19" s="190"/>
      <c r="G19" s="190"/>
      <c r="H19" s="190"/>
      <c r="I19" s="46"/>
      <c r="J19" s="46"/>
      <c r="K19" s="185"/>
    </row>
    <row r="20" spans="1:11" s="89" customFormat="1" ht="18.75" customHeight="1" x14ac:dyDescent="0.2">
      <c r="A20" s="184"/>
      <c r="B20" s="185"/>
      <c r="C20" s="46"/>
      <c r="D20" s="46"/>
      <c r="E20" s="190"/>
      <c r="F20" s="190"/>
      <c r="G20" s="190"/>
      <c r="H20" s="190"/>
      <c r="I20" s="46"/>
      <c r="J20" s="46"/>
      <c r="K20" s="185"/>
    </row>
    <row r="21" spans="1:11" s="89" customFormat="1" ht="18.75" customHeight="1" x14ac:dyDescent="0.2">
      <c r="A21" s="184"/>
      <c r="B21" s="185"/>
      <c r="C21" s="46"/>
      <c r="D21" s="46"/>
      <c r="E21" s="190"/>
      <c r="F21" s="190"/>
      <c r="G21" s="190"/>
      <c r="H21" s="190"/>
      <c r="I21" s="46"/>
      <c r="J21" s="46"/>
      <c r="K21" s="185"/>
    </row>
    <row r="22" spans="1:11" s="89" customFormat="1" ht="18.75" customHeight="1" x14ac:dyDescent="0.2">
      <c r="A22" s="184"/>
      <c r="B22" s="185"/>
      <c r="C22" s="46"/>
      <c r="D22" s="46"/>
      <c r="E22" s="190"/>
      <c r="F22" s="190"/>
      <c r="G22" s="190"/>
      <c r="H22" s="190"/>
      <c r="I22" s="46"/>
      <c r="J22" s="46"/>
      <c r="K22" s="185"/>
    </row>
    <row r="23" spans="1:11" s="89" customFormat="1" ht="18.75" customHeight="1" x14ac:dyDescent="0.2">
      <c r="A23" s="184"/>
      <c r="B23" s="185"/>
      <c r="C23" s="46"/>
      <c r="D23" s="46"/>
      <c r="E23" s="190"/>
      <c r="F23" s="190"/>
      <c r="G23" s="190"/>
      <c r="H23" s="190"/>
      <c r="I23" s="46"/>
      <c r="J23" s="46"/>
      <c r="K23" s="185"/>
    </row>
    <row r="24" spans="1:11" s="89" customFormat="1" ht="18.75" customHeight="1" x14ac:dyDescent="0.2">
      <c r="A24" s="184"/>
      <c r="B24" s="185"/>
      <c r="C24" s="46"/>
      <c r="D24" s="46"/>
      <c r="E24" s="190"/>
      <c r="F24" s="190"/>
      <c r="G24" s="190"/>
      <c r="H24" s="190"/>
      <c r="I24" s="46"/>
      <c r="J24" s="46"/>
      <c r="K24" s="185"/>
    </row>
    <row r="25" spans="1:11" ht="21.75" customHeight="1" x14ac:dyDescent="0.3">
      <c r="A25" s="366" t="s">
        <v>1</v>
      </c>
      <c r="B25" s="368" t="s">
        <v>8</v>
      </c>
      <c r="C25" s="368" t="s">
        <v>2</v>
      </c>
      <c r="D25" s="43" t="s">
        <v>3</v>
      </c>
      <c r="E25" s="23"/>
      <c r="F25" s="24" t="s">
        <v>57</v>
      </c>
      <c r="G25" s="87"/>
      <c r="H25" s="27"/>
      <c r="I25" s="32" t="s">
        <v>10</v>
      </c>
      <c r="J25" s="1" t="s">
        <v>4</v>
      </c>
      <c r="K25" s="1" t="s">
        <v>5</v>
      </c>
    </row>
    <row r="26" spans="1:11" ht="21.75" customHeight="1" x14ac:dyDescent="0.3">
      <c r="A26" s="367"/>
      <c r="B26" s="369"/>
      <c r="C26" s="369"/>
      <c r="D26" s="44" t="s">
        <v>9</v>
      </c>
      <c r="E26" s="183" t="s">
        <v>16</v>
      </c>
      <c r="F26" s="183" t="s">
        <v>17</v>
      </c>
      <c r="G26" s="183" t="s">
        <v>58</v>
      </c>
      <c r="H26" s="183" t="s">
        <v>59</v>
      </c>
      <c r="I26" s="2" t="s">
        <v>11</v>
      </c>
      <c r="J26" s="2" t="s">
        <v>6</v>
      </c>
      <c r="K26" s="2" t="s">
        <v>7</v>
      </c>
    </row>
    <row r="27" spans="1:11" s="89" customFormat="1" ht="273" customHeight="1" x14ac:dyDescent="0.2">
      <c r="A27" s="73">
        <v>4</v>
      </c>
      <c r="B27" s="45" t="s">
        <v>226</v>
      </c>
      <c r="C27" s="83" t="s">
        <v>228</v>
      </c>
      <c r="D27" s="45" t="s">
        <v>227</v>
      </c>
      <c r="E27" s="36">
        <v>0</v>
      </c>
      <c r="F27" s="88">
        <v>350000</v>
      </c>
      <c r="G27" s="88">
        <v>350000</v>
      </c>
      <c r="H27" s="88">
        <v>350000</v>
      </c>
      <c r="I27" s="45" t="s">
        <v>230</v>
      </c>
      <c r="J27" s="83" t="s">
        <v>229</v>
      </c>
      <c r="K27" s="42" t="s">
        <v>290</v>
      </c>
    </row>
    <row r="28" spans="1:11" s="38" customFormat="1" ht="26.25" customHeight="1" thickBot="1" x14ac:dyDescent="0.35">
      <c r="A28" s="12"/>
      <c r="B28" s="12"/>
      <c r="C28" s="12"/>
      <c r="D28" s="11"/>
      <c r="E28" s="9"/>
      <c r="F28" s="4"/>
      <c r="G28" s="29"/>
      <c r="H28" s="29"/>
      <c r="I28" s="12"/>
      <c r="J28" s="12"/>
      <c r="K28" s="13"/>
    </row>
    <row r="29" spans="1:11" s="38" customFormat="1" ht="21" thickBot="1" x14ac:dyDescent="0.35">
      <c r="A29" s="13"/>
      <c r="B29" s="13"/>
      <c r="C29" s="364" t="s">
        <v>72</v>
      </c>
      <c r="D29" s="364"/>
      <c r="E29" s="22">
        <f>SUM(E10:E27)</f>
        <v>5500000</v>
      </c>
      <c r="F29" s="22">
        <f>SUM(F10:F27)</f>
        <v>10850000</v>
      </c>
      <c r="G29" s="22">
        <f>SUM(G10:G27)</f>
        <v>10850000</v>
      </c>
      <c r="H29" s="22">
        <f>SUM(H10:H27)</f>
        <v>10850000</v>
      </c>
      <c r="I29" s="13"/>
      <c r="J29" s="13"/>
      <c r="K29" s="13"/>
    </row>
  </sheetData>
  <mergeCells count="13">
    <mergeCell ref="C29:D29"/>
    <mergeCell ref="A13:A14"/>
    <mergeCell ref="B13:B14"/>
    <mergeCell ref="C13:C14"/>
    <mergeCell ref="A1:K1"/>
    <mergeCell ref="A2:K2"/>
    <mergeCell ref="A8:A9"/>
    <mergeCell ref="B8:B9"/>
    <mergeCell ref="C8:C9"/>
    <mergeCell ref="A3:K3"/>
    <mergeCell ref="A25:A26"/>
    <mergeCell ref="B25:B26"/>
    <mergeCell ref="C25:C26"/>
  </mergeCells>
  <printOptions horizontalCentered="1"/>
  <pageMargins left="0.39370078740157483" right="0.39370078740157483" top="0.98425196850393704" bottom="0.78740157480314965" header="0.59055118110236227" footer="0.59055118110236227"/>
  <pageSetup paperSize="9" scale="90" firstPageNumber="31"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K12"/>
  <sheetViews>
    <sheetView view="pageBreakPreview" topLeftCell="A10" zoomScaleSheetLayoutView="100" zoomScalePageLayoutView="80" workbookViewId="0">
      <selection activeCell="I10" sqref="I10"/>
    </sheetView>
  </sheetViews>
  <sheetFormatPr defaultRowHeight="20.25" x14ac:dyDescent="0.3"/>
  <cols>
    <col min="1" max="1" width="5.42578125" style="61" customWidth="1"/>
    <col min="2" max="2" width="18.7109375" style="14" customWidth="1"/>
    <col min="3" max="3" width="15.5703125" style="14" customWidth="1"/>
    <col min="4" max="4" width="22" style="14" customWidth="1"/>
    <col min="5" max="6" width="12.42578125" style="14" customWidth="1"/>
    <col min="7" max="8" width="12.42578125" style="31" customWidth="1"/>
    <col min="9" max="9" width="16.42578125" style="14" customWidth="1"/>
    <col min="10" max="10" width="15.7109375" style="14" customWidth="1"/>
    <col min="11" max="11" width="10.5703125" style="33" customWidth="1"/>
    <col min="12" max="16384" width="9.140625" style="14"/>
  </cols>
  <sheetData>
    <row r="1" spans="1:11" s="21" customFormat="1" ht="21.95" customHeight="1" thickTop="1" x14ac:dyDescent="0.3">
      <c r="A1" s="371" t="s">
        <v>146</v>
      </c>
      <c r="B1" s="371"/>
      <c r="C1" s="371"/>
      <c r="D1" s="371"/>
      <c r="E1" s="371"/>
      <c r="F1" s="371"/>
      <c r="G1" s="371"/>
      <c r="H1" s="371"/>
      <c r="I1" s="371"/>
      <c r="J1" s="371"/>
      <c r="K1" s="371"/>
    </row>
    <row r="2" spans="1:11" ht="21.95" customHeight="1" x14ac:dyDescent="0.3">
      <c r="A2" s="371" t="s">
        <v>0</v>
      </c>
      <c r="B2" s="371"/>
      <c r="C2" s="371"/>
      <c r="D2" s="371"/>
      <c r="E2" s="371"/>
      <c r="F2" s="371"/>
      <c r="G2" s="371"/>
      <c r="H2" s="371"/>
      <c r="I2" s="371"/>
      <c r="J2" s="371"/>
      <c r="K2" s="371"/>
    </row>
    <row r="3" spans="1:11" ht="21.75" customHeight="1" x14ac:dyDescent="0.3">
      <c r="A3" s="375" t="s">
        <v>201</v>
      </c>
      <c r="B3" s="375"/>
      <c r="C3" s="375"/>
      <c r="D3" s="375"/>
      <c r="E3" s="375"/>
      <c r="F3" s="375"/>
      <c r="G3" s="375"/>
      <c r="H3" s="375"/>
      <c r="I3" s="375"/>
      <c r="J3" s="375"/>
      <c r="K3" s="375"/>
    </row>
    <row r="4" spans="1:11" x14ac:dyDescent="0.3">
      <c r="A4" s="84" t="s">
        <v>60</v>
      </c>
      <c r="B4" s="17"/>
      <c r="C4" s="17"/>
      <c r="D4" s="5"/>
      <c r="E4" s="3"/>
      <c r="F4" s="3"/>
      <c r="G4" s="3"/>
      <c r="H4" s="3"/>
      <c r="I4" s="3"/>
      <c r="J4" s="17"/>
      <c r="K4" s="8"/>
    </row>
    <row r="5" spans="1:11" x14ac:dyDescent="0.3">
      <c r="A5" s="84" t="s">
        <v>63</v>
      </c>
      <c r="B5" s="17"/>
      <c r="C5" s="17"/>
      <c r="D5" s="5"/>
      <c r="E5" s="3"/>
      <c r="F5" s="3"/>
      <c r="G5" s="3"/>
      <c r="H5" s="3"/>
      <c r="I5" s="3"/>
      <c r="J5" s="17"/>
      <c r="K5" s="8"/>
    </row>
    <row r="6" spans="1:11" x14ac:dyDescent="0.3">
      <c r="A6" s="55" t="s">
        <v>13</v>
      </c>
      <c r="B6" s="7"/>
      <c r="C6" s="18"/>
      <c r="D6" s="18"/>
      <c r="E6" s="7"/>
      <c r="F6" s="7"/>
      <c r="G6" s="7"/>
      <c r="H6" s="7"/>
      <c r="I6" s="7"/>
      <c r="J6" s="18"/>
      <c r="K6" s="34"/>
    </row>
    <row r="7" spans="1:11" x14ac:dyDescent="0.3">
      <c r="A7" s="55" t="s">
        <v>64</v>
      </c>
      <c r="B7" s="6"/>
      <c r="C7" s="18"/>
      <c r="D7" s="18"/>
      <c r="E7" s="7"/>
      <c r="F7" s="7"/>
      <c r="G7" s="7"/>
      <c r="H7" s="7"/>
      <c r="I7" s="7"/>
      <c r="J7" s="18"/>
      <c r="K7" s="34"/>
    </row>
    <row r="8" spans="1:11" ht="21.75" customHeight="1" x14ac:dyDescent="0.3">
      <c r="A8" s="376" t="s">
        <v>1</v>
      </c>
      <c r="B8" s="368" t="s">
        <v>8</v>
      </c>
      <c r="C8" s="368" t="s">
        <v>2</v>
      </c>
      <c r="D8" s="43" t="s">
        <v>3</v>
      </c>
      <c r="E8" s="86"/>
      <c r="F8" s="24" t="s">
        <v>57</v>
      </c>
      <c r="G8" s="24"/>
      <c r="H8" s="85"/>
      <c r="I8" s="32" t="s">
        <v>10</v>
      </c>
      <c r="J8" s="1" t="s">
        <v>4</v>
      </c>
      <c r="K8" s="1" t="s">
        <v>5</v>
      </c>
    </row>
    <row r="9" spans="1:11" ht="21.75" customHeight="1" x14ac:dyDescent="0.3">
      <c r="A9" s="377"/>
      <c r="B9" s="369"/>
      <c r="C9" s="369"/>
      <c r="D9" s="44" t="s">
        <v>9</v>
      </c>
      <c r="E9" s="125" t="s">
        <v>16</v>
      </c>
      <c r="F9" s="125" t="s">
        <v>17</v>
      </c>
      <c r="G9" s="125" t="s">
        <v>58</v>
      </c>
      <c r="H9" s="125" t="s">
        <v>59</v>
      </c>
      <c r="I9" s="2" t="s">
        <v>11</v>
      </c>
      <c r="J9" s="2" t="s">
        <v>6</v>
      </c>
      <c r="K9" s="2" t="s">
        <v>7</v>
      </c>
    </row>
    <row r="10" spans="1:11" s="25" customFormat="1" ht="162" customHeight="1" x14ac:dyDescent="0.3">
      <c r="A10" s="65">
        <v>1</v>
      </c>
      <c r="B10" s="71" t="s">
        <v>33</v>
      </c>
      <c r="C10" s="83" t="s">
        <v>35</v>
      </c>
      <c r="D10" s="45" t="s">
        <v>34</v>
      </c>
      <c r="E10" s="39" t="s">
        <v>18</v>
      </c>
      <c r="F10" s="69">
        <v>2652000</v>
      </c>
      <c r="G10" s="69">
        <v>2652000</v>
      </c>
      <c r="H10" s="69">
        <v>2652000</v>
      </c>
      <c r="I10" s="45" t="s">
        <v>34</v>
      </c>
      <c r="J10" s="82" t="s">
        <v>32</v>
      </c>
      <c r="K10" s="42" t="s">
        <v>25</v>
      </c>
    </row>
    <row r="11" spans="1:11" s="25" customFormat="1" ht="21" thickBot="1" x14ac:dyDescent="0.35">
      <c r="A11" s="58"/>
      <c r="B11" s="72"/>
      <c r="C11" s="59"/>
      <c r="D11" s="48"/>
      <c r="E11" s="90"/>
      <c r="F11" s="67"/>
      <c r="G11" s="67"/>
      <c r="H11" s="67"/>
      <c r="I11" s="46"/>
      <c r="J11" s="59"/>
      <c r="K11" s="53"/>
    </row>
    <row r="12" spans="1:11" s="25" customFormat="1" ht="21" thickBot="1" x14ac:dyDescent="0.35">
      <c r="A12" s="51"/>
      <c r="B12" s="13"/>
      <c r="C12" s="364" t="s">
        <v>72</v>
      </c>
      <c r="D12" s="364"/>
      <c r="E12" s="56">
        <f>SUM(E10:E10)</f>
        <v>0</v>
      </c>
      <c r="F12" s="56">
        <f>SUM(F10:F10)</f>
        <v>2652000</v>
      </c>
      <c r="G12" s="56">
        <f>SUM(G10:G10)</f>
        <v>2652000</v>
      </c>
      <c r="H12" s="74">
        <f>SUM(H10:H10)</f>
        <v>2652000</v>
      </c>
      <c r="I12" s="13"/>
      <c r="J12" s="13"/>
      <c r="K12" s="13"/>
    </row>
  </sheetData>
  <mergeCells count="7">
    <mergeCell ref="C12:D12"/>
    <mergeCell ref="A1:K1"/>
    <mergeCell ref="A2:K2"/>
    <mergeCell ref="A3:K3"/>
    <mergeCell ref="A8:A9"/>
    <mergeCell ref="B8:B9"/>
    <mergeCell ref="C8:C9"/>
  </mergeCells>
  <printOptions horizontalCentered="1"/>
  <pageMargins left="0.39370078740157483" right="0.39370078740157483" top="0.98425196850393704" bottom="0.78740157480314965" header="0.59055118110236227" footer="0.59055118110236227"/>
  <pageSetup paperSize="9" scale="90" firstPageNumber="34" orientation="landscape" useFirstPageNumber="1" r:id="rId1"/>
  <headerFooter alignWithMargins="0">
    <oddHeader>&amp;R&amp;"TH Charm of AU,ธรรมดา"&amp;16แผนพัฒนาท้องถิ่นสี่ปี (พ.ศ.๒๕๖๑ - ๒๕๖๔) เพิ่มเติม/เปลี่ยนแปลง ครั้งที่ ๑ หน้า &amp;"TH SarabunIT๙,ธรรมดา"&amp;18&amp;P&amp;K00+000.....</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K16"/>
  <sheetViews>
    <sheetView view="pageBreakPreview" topLeftCell="A5" zoomScaleSheetLayoutView="100" zoomScalePageLayoutView="90" workbookViewId="0">
      <selection activeCell="F11" sqref="F11"/>
    </sheetView>
  </sheetViews>
  <sheetFormatPr defaultRowHeight="20.25" x14ac:dyDescent="0.3"/>
  <cols>
    <col min="1" max="1" width="5.42578125" style="99" customWidth="1"/>
    <col min="2" max="2" width="18.5703125" style="14" customWidth="1"/>
    <col min="3" max="3" width="18.85546875" style="14" customWidth="1"/>
    <col min="4" max="4" width="24.5703125" style="14" customWidth="1"/>
    <col min="5" max="5" width="12.140625" style="14" customWidth="1"/>
    <col min="6" max="6" width="14" style="14" customWidth="1"/>
    <col min="7" max="7" width="13.7109375" style="31" customWidth="1"/>
    <col min="8" max="8" width="12.140625" style="31" customWidth="1"/>
    <col min="9" max="9" width="15.140625" style="14" customWidth="1"/>
    <col min="10" max="10" width="16" style="14" customWidth="1"/>
    <col min="11" max="11" width="10.5703125" style="33" customWidth="1"/>
    <col min="12" max="16384" width="9.140625" style="14"/>
  </cols>
  <sheetData>
    <row r="1" spans="1:11" s="21" customFormat="1" ht="21.95" customHeight="1" thickTop="1" x14ac:dyDescent="0.3">
      <c r="A1" s="371" t="s">
        <v>146</v>
      </c>
      <c r="B1" s="371"/>
      <c r="C1" s="371"/>
      <c r="D1" s="371"/>
      <c r="E1" s="371"/>
      <c r="F1" s="371"/>
      <c r="G1" s="371"/>
      <c r="H1" s="371"/>
      <c r="I1" s="371"/>
      <c r="J1" s="371"/>
      <c r="K1" s="371"/>
    </row>
    <row r="2" spans="1:11" ht="21.95" customHeight="1" x14ac:dyDescent="0.3">
      <c r="A2" s="371" t="s">
        <v>0</v>
      </c>
      <c r="B2" s="371"/>
      <c r="C2" s="371"/>
      <c r="D2" s="371"/>
      <c r="E2" s="371"/>
      <c r="F2" s="371"/>
      <c r="G2" s="371"/>
      <c r="H2" s="371"/>
      <c r="I2" s="371"/>
      <c r="J2" s="371"/>
      <c r="K2" s="371"/>
    </row>
    <row r="3" spans="1:11" ht="21.75" customHeight="1" x14ac:dyDescent="0.3">
      <c r="A3" s="375" t="s">
        <v>201</v>
      </c>
      <c r="B3" s="375"/>
      <c r="C3" s="375"/>
      <c r="D3" s="375"/>
      <c r="E3" s="375"/>
      <c r="F3" s="375"/>
      <c r="G3" s="375"/>
      <c r="H3" s="375"/>
      <c r="I3" s="375"/>
      <c r="J3" s="375"/>
      <c r="K3" s="375"/>
    </row>
    <row r="4" spans="1:11" x14ac:dyDescent="0.3">
      <c r="A4" s="97" t="s">
        <v>60</v>
      </c>
      <c r="B4" s="17"/>
      <c r="C4" s="17"/>
      <c r="D4" s="5"/>
      <c r="E4" s="3"/>
      <c r="F4" s="3"/>
      <c r="G4" s="3"/>
      <c r="H4" s="3"/>
      <c r="I4" s="17"/>
      <c r="J4" s="8"/>
      <c r="K4" s="14"/>
    </row>
    <row r="5" spans="1:11" x14ac:dyDescent="0.3">
      <c r="A5" s="97" t="s">
        <v>63</v>
      </c>
      <c r="B5" s="17"/>
      <c r="C5" s="17"/>
      <c r="D5" s="5"/>
      <c r="E5" s="3"/>
      <c r="F5" s="3"/>
      <c r="G5" s="3"/>
      <c r="H5" s="3"/>
      <c r="I5" s="17"/>
      <c r="J5" s="8"/>
      <c r="K5" s="14"/>
    </row>
    <row r="6" spans="1:11" x14ac:dyDescent="0.3">
      <c r="A6" s="98" t="s">
        <v>14</v>
      </c>
      <c r="B6" s="7"/>
      <c r="C6" s="7"/>
      <c r="D6" s="18"/>
      <c r="E6" s="7"/>
      <c r="F6" s="7"/>
      <c r="G6" s="7"/>
      <c r="H6" s="7"/>
      <c r="I6" s="18"/>
      <c r="J6" s="34"/>
      <c r="K6" s="14"/>
    </row>
    <row r="7" spans="1:11" x14ac:dyDescent="0.3">
      <c r="A7" s="98" t="s">
        <v>98</v>
      </c>
      <c r="B7" s="6"/>
      <c r="C7" s="6"/>
      <c r="D7" s="18"/>
      <c r="E7" s="7"/>
      <c r="F7" s="7"/>
      <c r="G7" s="7"/>
      <c r="H7" s="7"/>
      <c r="I7" s="18"/>
      <c r="J7" s="34"/>
      <c r="K7" s="14"/>
    </row>
    <row r="8" spans="1:11" ht="21.75" customHeight="1" x14ac:dyDescent="0.3">
      <c r="A8" s="376" t="s">
        <v>1</v>
      </c>
      <c r="B8" s="368" t="s">
        <v>8</v>
      </c>
      <c r="C8" s="368" t="s">
        <v>2</v>
      </c>
      <c r="D8" s="43" t="s">
        <v>3</v>
      </c>
      <c r="E8" s="23"/>
      <c r="F8" s="24" t="s">
        <v>57</v>
      </c>
      <c r="G8" s="27"/>
      <c r="H8" s="27"/>
      <c r="I8" s="32" t="s">
        <v>10</v>
      </c>
      <c r="J8" s="1" t="s">
        <v>4</v>
      </c>
      <c r="K8" s="1" t="s">
        <v>5</v>
      </c>
    </row>
    <row r="9" spans="1:11" ht="21.75" customHeight="1" x14ac:dyDescent="0.3">
      <c r="A9" s="377"/>
      <c r="B9" s="369"/>
      <c r="C9" s="369"/>
      <c r="D9" s="44" t="s">
        <v>9</v>
      </c>
      <c r="E9" s="288" t="s">
        <v>16</v>
      </c>
      <c r="F9" s="288" t="s">
        <v>17</v>
      </c>
      <c r="G9" s="288" t="s">
        <v>58</v>
      </c>
      <c r="H9" s="288" t="s">
        <v>59</v>
      </c>
      <c r="I9" s="2" t="s">
        <v>11</v>
      </c>
      <c r="J9" s="2" t="s">
        <v>6</v>
      </c>
      <c r="K9" s="2" t="s">
        <v>7</v>
      </c>
    </row>
    <row r="10" spans="1:11" ht="258" customHeight="1" x14ac:dyDescent="0.3">
      <c r="A10" s="65">
        <v>1</v>
      </c>
      <c r="B10" s="40" t="s">
        <v>183</v>
      </c>
      <c r="C10" s="40" t="s">
        <v>184</v>
      </c>
      <c r="D10" s="40" t="s">
        <v>185</v>
      </c>
      <c r="E10" s="36">
        <v>0</v>
      </c>
      <c r="F10" s="36">
        <v>100000</v>
      </c>
      <c r="G10" s="36">
        <v>100000</v>
      </c>
      <c r="H10" s="36">
        <v>100000</v>
      </c>
      <c r="I10" s="40" t="s">
        <v>38</v>
      </c>
      <c r="J10" s="40" t="s">
        <v>39</v>
      </c>
      <c r="K10" s="40" t="s">
        <v>55</v>
      </c>
    </row>
    <row r="11" spans="1:11" s="25" customFormat="1" ht="199.5" customHeight="1" x14ac:dyDescent="0.3">
      <c r="A11" s="65">
        <v>2</v>
      </c>
      <c r="B11" s="40" t="s">
        <v>189</v>
      </c>
      <c r="C11" s="70" t="s">
        <v>186</v>
      </c>
      <c r="D11" s="70" t="s">
        <v>188</v>
      </c>
      <c r="E11" s="36">
        <v>0</v>
      </c>
      <c r="F11" s="36">
        <v>1062000</v>
      </c>
      <c r="G11" s="36">
        <v>0</v>
      </c>
      <c r="H11" s="36">
        <v>0</v>
      </c>
      <c r="I11" s="70" t="s">
        <v>191</v>
      </c>
      <c r="J11" s="70" t="s">
        <v>187</v>
      </c>
      <c r="K11" s="78" t="s">
        <v>190</v>
      </c>
    </row>
    <row r="12" spans="1:11" s="12" customFormat="1" ht="24" customHeight="1" thickBot="1" x14ac:dyDescent="0.35">
      <c r="A12" s="66"/>
      <c r="B12" s="35"/>
      <c r="C12" s="35"/>
      <c r="D12" s="35"/>
      <c r="E12" s="107"/>
      <c r="F12" s="106"/>
      <c r="G12" s="106"/>
      <c r="H12" s="106"/>
      <c r="I12" s="35"/>
      <c r="J12" s="35"/>
      <c r="K12" s="35"/>
    </row>
    <row r="13" spans="1:11" ht="24" customHeight="1" thickBot="1" x14ac:dyDescent="0.35">
      <c r="A13" s="378" t="s">
        <v>72</v>
      </c>
      <c r="B13" s="378"/>
      <c r="C13" s="378"/>
      <c r="D13" s="379"/>
      <c r="E13" s="299">
        <f>SUM(E10:E11)</f>
        <v>0</v>
      </c>
      <c r="F13" s="299">
        <f>SUM(F10:F11)</f>
        <v>1162000</v>
      </c>
      <c r="G13" s="299">
        <f>SUM(G10:G11)</f>
        <v>100000</v>
      </c>
      <c r="H13" s="300">
        <f>SUM(H10:H11)</f>
        <v>100000</v>
      </c>
      <c r="I13" s="13"/>
      <c r="J13" s="13"/>
      <c r="K13" s="13"/>
    </row>
    <row r="14" spans="1:11" hidden="1" x14ac:dyDescent="0.3">
      <c r="A14" s="63"/>
      <c r="B14" s="12"/>
      <c r="C14" s="12"/>
      <c r="D14" s="13"/>
      <c r="E14" s="12"/>
      <c r="F14" s="10"/>
      <c r="G14" s="30"/>
      <c r="H14" s="30"/>
      <c r="I14" s="12"/>
      <c r="J14" s="12"/>
      <c r="K14" s="13"/>
    </row>
    <row r="15" spans="1:11" hidden="1" x14ac:dyDescent="0.3">
      <c r="A15" s="64"/>
      <c r="B15" s="17"/>
      <c r="C15" s="5"/>
      <c r="D15" s="17"/>
      <c r="E15" s="3"/>
      <c r="F15" s="3"/>
      <c r="G15" s="3"/>
      <c r="H15" s="3"/>
      <c r="I15" s="3"/>
      <c r="J15" s="20"/>
      <c r="K15" s="8"/>
    </row>
    <row r="16" spans="1:11" hidden="1" x14ac:dyDescent="0.3">
      <c r="A16" s="64"/>
      <c r="B16" s="17"/>
      <c r="C16" s="5"/>
      <c r="D16" s="17"/>
      <c r="E16" s="3"/>
      <c r="F16" s="3"/>
      <c r="G16" s="3"/>
      <c r="H16" s="3"/>
      <c r="I16" s="3"/>
      <c r="J16" s="20"/>
      <c r="K16" s="8"/>
    </row>
  </sheetData>
  <mergeCells count="7">
    <mergeCell ref="A13:D13"/>
    <mergeCell ref="A1:K1"/>
    <mergeCell ref="A2:K2"/>
    <mergeCell ref="A3:K3"/>
    <mergeCell ref="A8:A9"/>
    <mergeCell ref="B8:B9"/>
    <mergeCell ref="C8:C9"/>
  </mergeCells>
  <printOptions horizontalCentered="1"/>
  <pageMargins left="0" right="0.11811023622047245" top="0.59055118110236227" bottom="0.39370078740157483" header="0.31496062992125984" footer="0.19685039370078741"/>
  <pageSetup paperSize="9" scale="90" firstPageNumber="35" orientation="landscape" useFirstPageNumber="1" r:id="rId1"/>
  <headerFooter alignWithMargins="0">
    <oddHeader>&amp;R&amp;"TH Charm of AU,ธรรมดา"&amp;16แผนพัฒนาท้องถิ่นสี่ปี (พ.ศ.๒๕๖๑ - ๒๕๖๔) เพิ่มเติม/เปลี่ยนแปลง ครั้งที่ ๑ หน้า &amp;"TH SarabunIT๙,ธรรมดา"&amp;18&amp;P&amp;K00+000.....</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7"/>
  <sheetViews>
    <sheetView view="pageBreakPreview" topLeftCell="A42" zoomScaleNormal="90" zoomScaleSheetLayoutView="100" zoomScalePageLayoutView="80" workbookViewId="0">
      <selection activeCell="B47" sqref="B47"/>
    </sheetView>
  </sheetViews>
  <sheetFormatPr defaultRowHeight="20.25" x14ac:dyDescent="0.3"/>
  <cols>
    <col min="1" max="1" width="5.140625" style="54" customWidth="1"/>
    <col min="2" max="2" width="18" style="14" customWidth="1"/>
    <col min="3" max="3" width="17.140625" style="14" customWidth="1"/>
    <col min="4" max="4" width="20.140625" style="47" customWidth="1"/>
    <col min="5" max="6" width="12.7109375" style="14" customWidth="1"/>
    <col min="7" max="8" width="12.7109375" style="31" customWidth="1"/>
    <col min="9" max="10" width="14.7109375" style="14" customWidth="1"/>
    <col min="11" max="11" width="11.140625" style="33" customWidth="1"/>
    <col min="12" max="16384" width="9.140625" style="14"/>
  </cols>
  <sheetData>
    <row r="1" spans="1:11" ht="21.95" customHeight="1" x14ac:dyDescent="0.3">
      <c r="A1" s="371" t="s">
        <v>146</v>
      </c>
      <c r="B1" s="371"/>
      <c r="C1" s="371"/>
      <c r="D1" s="371"/>
      <c r="E1" s="371"/>
      <c r="F1" s="371"/>
      <c r="G1" s="371"/>
      <c r="H1" s="371"/>
      <c r="I1" s="371"/>
      <c r="J1" s="371"/>
      <c r="K1" s="371"/>
    </row>
    <row r="2" spans="1:11" ht="21.75" customHeight="1" x14ac:dyDescent="0.3">
      <c r="A2" s="371" t="s">
        <v>0</v>
      </c>
      <c r="B2" s="371"/>
      <c r="C2" s="371"/>
      <c r="D2" s="371"/>
      <c r="E2" s="371"/>
      <c r="F2" s="371"/>
      <c r="G2" s="371"/>
      <c r="H2" s="371"/>
      <c r="I2" s="371"/>
      <c r="J2" s="371"/>
      <c r="K2" s="371"/>
    </row>
    <row r="3" spans="1:11" ht="21.75" customHeight="1" x14ac:dyDescent="0.3">
      <c r="A3" s="375" t="s">
        <v>201</v>
      </c>
      <c r="B3" s="375"/>
      <c r="C3" s="375"/>
      <c r="D3" s="375"/>
      <c r="E3" s="375"/>
      <c r="F3" s="375"/>
      <c r="G3" s="375"/>
      <c r="H3" s="375"/>
      <c r="I3" s="375"/>
      <c r="J3" s="375"/>
      <c r="K3" s="375"/>
    </row>
    <row r="4" spans="1:11" x14ac:dyDescent="0.3">
      <c r="A4" s="84" t="s">
        <v>60</v>
      </c>
      <c r="B4" s="17"/>
      <c r="C4" s="17"/>
      <c r="D4" s="5"/>
      <c r="E4" s="3"/>
      <c r="F4" s="3"/>
      <c r="G4" s="3"/>
      <c r="H4" s="3"/>
      <c r="I4" s="3"/>
      <c r="J4" s="17"/>
      <c r="K4" s="8"/>
    </row>
    <row r="5" spans="1:11" x14ac:dyDescent="0.3">
      <c r="A5" s="84" t="s">
        <v>63</v>
      </c>
      <c r="B5" s="17"/>
      <c r="C5" s="17"/>
      <c r="D5" s="5"/>
      <c r="E5" s="3"/>
      <c r="F5" s="3"/>
      <c r="G5" s="3"/>
      <c r="H5" s="3"/>
      <c r="I5" s="3"/>
      <c r="J5" s="17"/>
      <c r="K5" s="8"/>
    </row>
    <row r="6" spans="1:11" x14ac:dyDescent="0.3">
      <c r="A6" s="60" t="s">
        <v>15</v>
      </c>
      <c r="B6" s="7"/>
      <c r="C6" s="18"/>
      <c r="D6" s="18"/>
      <c r="E6" s="7"/>
      <c r="F6" s="7"/>
      <c r="G6" s="7"/>
      <c r="H6" s="7"/>
      <c r="I6" s="7"/>
      <c r="J6" s="18"/>
      <c r="K6" s="34"/>
    </row>
    <row r="7" spans="1:11" x14ac:dyDescent="0.3">
      <c r="A7" s="62" t="s">
        <v>99</v>
      </c>
      <c r="B7" s="6"/>
      <c r="C7" s="18"/>
      <c r="D7" s="18"/>
      <c r="E7" s="7"/>
      <c r="F7" s="7"/>
      <c r="G7" s="7"/>
      <c r="H7" s="7"/>
      <c r="I7" s="7"/>
      <c r="J7" s="18"/>
      <c r="K7" s="34"/>
    </row>
    <row r="8" spans="1:11" ht="21.75" customHeight="1" x14ac:dyDescent="0.3">
      <c r="A8" s="376" t="s">
        <v>1</v>
      </c>
      <c r="B8" s="137" t="s">
        <v>164</v>
      </c>
      <c r="C8" s="368" t="s">
        <v>2</v>
      </c>
      <c r="D8" s="43" t="s">
        <v>3</v>
      </c>
      <c r="E8" s="86"/>
      <c r="F8" s="24" t="s">
        <v>57</v>
      </c>
      <c r="G8" s="24"/>
      <c r="H8" s="85"/>
      <c r="I8" s="32" t="s">
        <v>10</v>
      </c>
      <c r="J8" s="1" t="s">
        <v>4</v>
      </c>
      <c r="K8" s="1" t="s">
        <v>5</v>
      </c>
    </row>
    <row r="9" spans="1:11" ht="21" customHeight="1" x14ac:dyDescent="0.3">
      <c r="A9" s="380"/>
      <c r="B9" s="138" t="s">
        <v>165</v>
      </c>
      <c r="C9" s="381"/>
      <c r="D9" s="120" t="s">
        <v>9</v>
      </c>
      <c r="E9" s="135" t="s">
        <v>16</v>
      </c>
      <c r="F9" s="135" t="s">
        <v>17</v>
      </c>
      <c r="G9" s="135" t="s">
        <v>58</v>
      </c>
      <c r="H9" s="135" t="s">
        <v>59</v>
      </c>
      <c r="I9" s="122" t="s">
        <v>11</v>
      </c>
      <c r="J9" s="122" t="s">
        <v>6</v>
      </c>
      <c r="K9" s="122" t="s">
        <v>7</v>
      </c>
    </row>
    <row r="10" spans="1:11" ht="21" customHeight="1" x14ac:dyDescent="0.3">
      <c r="A10" s="203"/>
      <c r="B10" s="202" t="s">
        <v>116</v>
      </c>
      <c r="C10" s="202"/>
      <c r="D10" s="202" t="s">
        <v>117</v>
      </c>
      <c r="E10" s="123"/>
      <c r="F10" s="123"/>
      <c r="G10" s="123"/>
      <c r="H10" s="123"/>
      <c r="I10" s="2"/>
      <c r="J10" s="202"/>
      <c r="K10" s="2"/>
    </row>
    <row r="11" spans="1:11" ht="204" customHeight="1" x14ac:dyDescent="0.3">
      <c r="A11" s="65">
        <v>1</v>
      </c>
      <c r="B11" s="40" t="s">
        <v>326</v>
      </c>
      <c r="C11" s="40" t="s">
        <v>168</v>
      </c>
      <c r="D11" s="40" t="s">
        <v>163</v>
      </c>
      <c r="E11" s="36">
        <v>0</v>
      </c>
      <c r="F11" s="36">
        <v>2000</v>
      </c>
      <c r="G11" s="36">
        <v>2000</v>
      </c>
      <c r="H11" s="36">
        <v>2000</v>
      </c>
      <c r="I11" s="37" t="s">
        <v>40</v>
      </c>
      <c r="J11" s="40" t="s">
        <v>41</v>
      </c>
      <c r="K11" s="40" t="s">
        <v>115</v>
      </c>
    </row>
    <row r="12" spans="1:11" x14ac:dyDescent="0.3">
      <c r="A12" s="84"/>
      <c r="B12" s="17"/>
      <c r="C12" s="17"/>
      <c r="D12" s="5"/>
      <c r="E12" s="3"/>
      <c r="F12" s="3"/>
      <c r="G12" s="3"/>
      <c r="H12" s="3"/>
      <c r="I12" s="3"/>
      <c r="J12" s="17"/>
      <c r="K12" s="8"/>
    </row>
    <row r="13" spans="1:11" x14ac:dyDescent="0.3">
      <c r="A13" s="84"/>
      <c r="B13" s="17"/>
      <c r="C13" s="17"/>
      <c r="D13" s="5"/>
      <c r="E13" s="3"/>
      <c r="F13" s="3"/>
      <c r="G13" s="3"/>
      <c r="H13" s="3"/>
      <c r="I13" s="3"/>
      <c r="J13" s="17"/>
      <c r="K13" s="8"/>
    </row>
    <row r="14" spans="1:11" x14ac:dyDescent="0.3">
      <c r="A14" s="84"/>
      <c r="B14" s="17"/>
      <c r="C14" s="17"/>
      <c r="D14" s="5"/>
      <c r="E14" s="3"/>
      <c r="F14" s="3"/>
      <c r="G14" s="3"/>
      <c r="H14" s="3"/>
      <c r="I14" s="3"/>
      <c r="J14" s="17"/>
      <c r="K14" s="8"/>
    </row>
    <row r="15" spans="1:11" x14ac:dyDescent="0.3">
      <c r="A15" s="84"/>
      <c r="B15" s="17"/>
      <c r="C15" s="17"/>
      <c r="D15" s="5"/>
      <c r="E15" s="3"/>
      <c r="F15" s="3"/>
      <c r="G15" s="3"/>
      <c r="H15" s="3"/>
      <c r="I15" s="3"/>
      <c r="J15" s="17"/>
      <c r="K15" s="8"/>
    </row>
    <row r="16" spans="1:11" x14ac:dyDescent="0.3">
      <c r="A16" s="84"/>
      <c r="B16" s="17"/>
      <c r="C16" s="17"/>
      <c r="D16" s="5"/>
      <c r="E16" s="3"/>
      <c r="F16" s="3"/>
      <c r="G16" s="3"/>
      <c r="H16" s="3"/>
      <c r="I16" s="3"/>
      <c r="J16" s="17"/>
      <c r="K16" s="8"/>
    </row>
    <row r="17" spans="1:11" x14ac:dyDescent="0.3">
      <c r="A17" s="84"/>
      <c r="B17" s="17"/>
      <c r="C17" s="17"/>
      <c r="D17" s="5"/>
      <c r="E17" s="3"/>
      <c r="F17" s="3"/>
      <c r="G17" s="3"/>
      <c r="H17" s="3"/>
      <c r="I17" s="3"/>
      <c r="J17" s="17"/>
      <c r="K17" s="8"/>
    </row>
    <row r="18" spans="1:11" x14ac:dyDescent="0.3">
      <c r="A18" s="84"/>
      <c r="B18" s="17"/>
      <c r="C18" s="17"/>
      <c r="D18" s="5"/>
      <c r="E18" s="3"/>
      <c r="F18" s="3"/>
      <c r="G18" s="3"/>
      <c r="H18" s="3"/>
      <c r="I18" s="3"/>
      <c r="J18" s="17"/>
      <c r="K18" s="8"/>
    </row>
    <row r="19" spans="1:11" x14ac:dyDescent="0.3">
      <c r="A19" s="62" t="s">
        <v>99</v>
      </c>
      <c r="B19" s="6"/>
      <c r="C19" s="18"/>
      <c r="D19" s="18"/>
      <c r="E19" s="7"/>
      <c r="F19" s="7"/>
      <c r="G19" s="7"/>
      <c r="H19" s="7"/>
      <c r="I19" s="7"/>
      <c r="J19" s="18"/>
      <c r="K19" s="34"/>
    </row>
    <row r="20" spans="1:11" ht="21.75" customHeight="1" x14ac:dyDescent="0.3">
      <c r="A20" s="376" t="s">
        <v>1</v>
      </c>
      <c r="B20" s="137" t="s">
        <v>164</v>
      </c>
      <c r="C20" s="368" t="s">
        <v>2</v>
      </c>
      <c r="D20" s="43" t="s">
        <v>3</v>
      </c>
      <c r="E20" s="86"/>
      <c r="F20" s="24" t="s">
        <v>57</v>
      </c>
      <c r="G20" s="24"/>
      <c r="H20" s="85"/>
      <c r="I20" s="32" t="s">
        <v>10</v>
      </c>
      <c r="J20" s="1" t="s">
        <v>4</v>
      </c>
      <c r="K20" s="1" t="s">
        <v>5</v>
      </c>
    </row>
    <row r="21" spans="1:11" ht="21" customHeight="1" x14ac:dyDescent="0.3">
      <c r="A21" s="380"/>
      <c r="B21" s="138" t="s">
        <v>165</v>
      </c>
      <c r="C21" s="381"/>
      <c r="D21" s="120" t="s">
        <v>9</v>
      </c>
      <c r="E21" s="135" t="s">
        <v>16</v>
      </c>
      <c r="F21" s="135" t="s">
        <v>17</v>
      </c>
      <c r="G21" s="135" t="s">
        <v>58</v>
      </c>
      <c r="H21" s="135" t="s">
        <v>59</v>
      </c>
      <c r="I21" s="122" t="s">
        <v>11</v>
      </c>
      <c r="J21" s="122" t="s">
        <v>6</v>
      </c>
      <c r="K21" s="122" t="s">
        <v>7</v>
      </c>
    </row>
    <row r="22" spans="1:11" ht="21" customHeight="1" x14ac:dyDescent="0.3">
      <c r="A22" s="203"/>
      <c r="B22" s="202" t="s">
        <v>116</v>
      </c>
      <c r="C22" s="202"/>
      <c r="D22" s="202" t="s">
        <v>117</v>
      </c>
      <c r="E22" s="123"/>
      <c r="F22" s="123"/>
      <c r="G22" s="123"/>
      <c r="H22" s="123"/>
      <c r="I22" s="2"/>
      <c r="J22" s="202"/>
      <c r="K22" s="2"/>
    </row>
    <row r="23" spans="1:11" ht="199.5" customHeight="1" x14ac:dyDescent="0.3">
      <c r="A23" s="65">
        <v>2</v>
      </c>
      <c r="B23" s="40" t="s">
        <v>169</v>
      </c>
      <c r="C23" s="40" t="s">
        <v>42</v>
      </c>
      <c r="D23" s="40" t="s">
        <v>170</v>
      </c>
      <c r="E23" s="36">
        <v>0</v>
      </c>
      <c r="F23" s="36">
        <v>50000</v>
      </c>
      <c r="G23" s="36">
        <v>50000</v>
      </c>
      <c r="H23" s="36">
        <v>50000</v>
      </c>
      <c r="I23" s="40" t="s">
        <v>43</v>
      </c>
      <c r="J23" s="40" t="s">
        <v>44</v>
      </c>
      <c r="K23" s="40" t="s">
        <v>115</v>
      </c>
    </row>
    <row r="24" spans="1:11" x14ac:dyDescent="0.3">
      <c r="A24" s="14"/>
      <c r="B24" s="17"/>
      <c r="C24" s="17"/>
      <c r="D24" s="5"/>
      <c r="E24" s="3"/>
      <c r="F24" s="3"/>
      <c r="G24" s="3"/>
      <c r="H24" s="3"/>
      <c r="I24" s="3"/>
      <c r="J24" s="17"/>
      <c r="K24" s="8"/>
    </row>
    <row r="25" spans="1:11" x14ac:dyDescent="0.3">
      <c r="A25" s="14"/>
      <c r="B25" s="17"/>
      <c r="C25" s="17"/>
      <c r="D25" s="5"/>
      <c r="E25" s="3"/>
      <c r="F25" s="3"/>
      <c r="G25" s="3"/>
      <c r="H25" s="3"/>
      <c r="I25" s="3"/>
      <c r="J25" s="17"/>
      <c r="K25" s="8"/>
    </row>
    <row r="26" spans="1:11" x14ac:dyDescent="0.3">
      <c r="A26" s="14"/>
      <c r="B26" s="17"/>
      <c r="C26" s="17"/>
      <c r="D26" s="5"/>
      <c r="E26" s="3"/>
      <c r="F26" s="3"/>
      <c r="G26" s="3"/>
      <c r="H26" s="3"/>
      <c r="I26" s="3"/>
      <c r="J26" s="17"/>
      <c r="K26" s="8"/>
    </row>
    <row r="27" spans="1:11" x14ac:dyDescent="0.3">
      <c r="A27" s="14"/>
      <c r="B27" s="17"/>
      <c r="C27" s="17"/>
      <c r="D27" s="5"/>
      <c r="E27" s="3"/>
      <c r="F27" s="3"/>
      <c r="G27" s="3"/>
      <c r="H27" s="3"/>
      <c r="I27" s="3"/>
      <c r="J27" s="17"/>
      <c r="K27" s="8"/>
    </row>
    <row r="28" spans="1:11" x14ac:dyDescent="0.3">
      <c r="A28" s="14"/>
      <c r="B28" s="17"/>
      <c r="C28" s="17"/>
      <c r="D28" s="5"/>
      <c r="E28" s="3"/>
      <c r="F28" s="3"/>
      <c r="G28" s="3"/>
      <c r="H28" s="3"/>
      <c r="I28" s="3"/>
      <c r="J28" s="17"/>
      <c r="K28" s="8"/>
    </row>
    <row r="29" spans="1:11" x14ac:dyDescent="0.3">
      <c r="A29" s="14"/>
      <c r="B29" s="17"/>
      <c r="C29" s="17"/>
      <c r="D29" s="5"/>
      <c r="E29" s="3"/>
      <c r="F29" s="3"/>
      <c r="G29" s="3"/>
      <c r="H29" s="3"/>
      <c r="I29" s="3"/>
      <c r="J29" s="17"/>
      <c r="K29" s="8"/>
    </row>
    <row r="30" spans="1:11" x14ac:dyDescent="0.3">
      <c r="A30" s="14"/>
      <c r="B30" s="17"/>
      <c r="C30" s="17"/>
      <c r="D30" s="5"/>
      <c r="E30" s="3"/>
      <c r="F30" s="3"/>
      <c r="G30" s="3"/>
      <c r="H30" s="3"/>
      <c r="I30" s="3"/>
      <c r="J30" s="17"/>
      <c r="K30" s="8"/>
    </row>
    <row r="31" spans="1:11" x14ac:dyDescent="0.3">
      <c r="A31" s="62" t="s">
        <v>99</v>
      </c>
      <c r="B31" s="6"/>
      <c r="C31" s="18"/>
      <c r="D31" s="18"/>
      <c r="E31" s="7"/>
      <c r="F31" s="7"/>
      <c r="G31" s="7"/>
      <c r="H31" s="7"/>
      <c r="I31" s="7"/>
      <c r="J31" s="18"/>
      <c r="K31" s="34"/>
    </row>
    <row r="32" spans="1:11" ht="21.75" customHeight="1" x14ac:dyDescent="0.3">
      <c r="A32" s="376" t="s">
        <v>1</v>
      </c>
      <c r="B32" s="137" t="s">
        <v>164</v>
      </c>
      <c r="C32" s="368" t="s">
        <v>2</v>
      </c>
      <c r="D32" s="43" t="s">
        <v>3</v>
      </c>
      <c r="E32" s="86"/>
      <c r="F32" s="24" t="s">
        <v>57</v>
      </c>
      <c r="G32" s="24"/>
      <c r="H32" s="85"/>
      <c r="I32" s="32" t="s">
        <v>10</v>
      </c>
      <c r="J32" s="1" t="s">
        <v>4</v>
      </c>
      <c r="K32" s="1" t="s">
        <v>5</v>
      </c>
    </row>
    <row r="33" spans="1:11" ht="21" customHeight="1" x14ac:dyDescent="0.3">
      <c r="A33" s="380"/>
      <c r="B33" s="138" t="s">
        <v>165</v>
      </c>
      <c r="C33" s="381"/>
      <c r="D33" s="120" t="s">
        <v>9</v>
      </c>
      <c r="E33" s="135" t="s">
        <v>16</v>
      </c>
      <c r="F33" s="135" t="s">
        <v>17</v>
      </c>
      <c r="G33" s="135" t="s">
        <v>58</v>
      </c>
      <c r="H33" s="135" t="s">
        <v>59</v>
      </c>
      <c r="I33" s="122" t="s">
        <v>11</v>
      </c>
      <c r="J33" s="122" t="s">
        <v>6</v>
      </c>
      <c r="K33" s="122" t="s">
        <v>7</v>
      </c>
    </row>
    <row r="34" spans="1:11" ht="21" customHeight="1" x14ac:dyDescent="0.3">
      <c r="A34" s="203"/>
      <c r="B34" s="202" t="s">
        <v>116</v>
      </c>
      <c r="C34" s="202"/>
      <c r="D34" s="202" t="s">
        <v>117</v>
      </c>
      <c r="E34" s="123"/>
      <c r="F34" s="123"/>
      <c r="G34" s="123"/>
      <c r="H34" s="123"/>
      <c r="I34" s="2"/>
      <c r="J34" s="202"/>
      <c r="K34" s="2"/>
    </row>
    <row r="35" spans="1:11" s="25" customFormat="1" ht="207" customHeight="1" x14ac:dyDescent="0.3">
      <c r="A35" s="65">
        <v>3</v>
      </c>
      <c r="B35" s="40" t="s">
        <v>327</v>
      </c>
      <c r="C35" s="40" t="s">
        <v>143</v>
      </c>
      <c r="D35" s="40" t="s">
        <v>144</v>
      </c>
      <c r="E35" s="36">
        <v>0</v>
      </c>
      <c r="F35" s="36">
        <v>30000</v>
      </c>
      <c r="G35" s="36">
        <v>30000</v>
      </c>
      <c r="H35" s="36">
        <v>30000</v>
      </c>
      <c r="I35" s="37" t="s">
        <v>145</v>
      </c>
      <c r="J35" s="80" t="s">
        <v>142</v>
      </c>
      <c r="K35" s="40" t="s">
        <v>25</v>
      </c>
    </row>
    <row r="36" spans="1:11" x14ac:dyDescent="0.3">
      <c r="A36" s="84"/>
      <c r="B36" s="17"/>
      <c r="C36" s="17"/>
      <c r="D36" s="5"/>
      <c r="E36" s="3"/>
      <c r="F36" s="3"/>
      <c r="G36" s="3"/>
      <c r="H36" s="3"/>
      <c r="I36" s="3"/>
      <c r="J36" s="17"/>
      <c r="K36" s="8"/>
    </row>
    <row r="37" spans="1:11" x14ac:dyDescent="0.3">
      <c r="A37" s="84"/>
      <c r="B37" s="17"/>
      <c r="C37" s="17"/>
      <c r="D37" s="5"/>
      <c r="E37" s="3"/>
      <c r="F37" s="3"/>
      <c r="G37" s="3"/>
      <c r="H37" s="3"/>
      <c r="I37" s="3"/>
      <c r="J37" s="17"/>
      <c r="K37" s="8"/>
    </row>
    <row r="38" spans="1:11" x14ac:dyDescent="0.3">
      <c r="A38" s="84"/>
      <c r="B38" s="17"/>
      <c r="C38" s="17"/>
      <c r="D38" s="5"/>
      <c r="E38" s="3"/>
      <c r="F38" s="3"/>
      <c r="G38" s="3"/>
      <c r="H38" s="3"/>
      <c r="I38" s="3"/>
      <c r="J38" s="17"/>
      <c r="K38" s="8"/>
    </row>
    <row r="39" spans="1:11" x14ac:dyDescent="0.3">
      <c r="A39" s="84"/>
      <c r="B39" s="17"/>
      <c r="C39" s="17"/>
      <c r="D39" s="5"/>
      <c r="E39" s="3"/>
      <c r="F39" s="3"/>
      <c r="G39" s="3"/>
      <c r="H39" s="3"/>
      <c r="I39" s="3"/>
      <c r="J39" s="17"/>
      <c r="K39" s="8"/>
    </row>
    <row r="40" spans="1:11" x14ac:dyDescent="0.3">
      <c r="A40" s="84"/>
      <c r="B40" s="17"/>
      <c r="C40" s="17"/>
      <c r="D40" s="5"/>
      <c r="E40" s="3"/>
      <c r="F40" s="3"/>
      <c r="G40" s="3"/>
      <c r="H40" s="3"/>
      <c r="I40" s="3"/>
      <c r="J40" s="17"/>
      <c r="K40" s="8"/>
    </row>
    <row r="41" spans="1:11" x14ac:dyDescent="0.3">
      <c r="A41" s="84"/>
      <c r="B41" s="17"/>
      <c r="C41" s="17"/>
      <c r="D41" s="5"/>
      <c r="E41" s="3"/>
      <c r="F41" s="3"/>
      <c r="G41" s="3"/>
      <c r="H41" s="3"/>
      <c r="I41" s="3"/>
      <c r="J41" s="17"/>
      <c r="K41" s="8"/>
    </row>
    <row r="42" spans="1:11" x14ac:dyDescent="0.3">
      <c r="A42" s="84"/>
      <c r="B42" s="17"/>
      <c r="C42" s="17"/>
      <c r="D42" s="5"/>
      <c r="E42" s="3"/>
      <c r="F42" s="3"/>
      <c r="G42" s="3"/>
      <c r="H42" s="3"/>
      <c r="I42" s="3"/>
      <c r="J42" s="17"/>
      <c r="K42" s="8"/>
    </row>
    <row r="43" spans="1:11" x14ac:dyDescent="0.3">
      <c r="A43" s="62" t="s">
        <v>99</v>
      </c>
      <c r="B43" s="6"/>
      <c r="C43" s="18"/>
      <c r="D43" s="18"/>
      <c r="E43" s="7"/>
      <c r="F43" s="7"/>
      <c r="G43" s="7"/>
      <c r="H43" s="7"/>
      <c r="I43" s="7"/>
      <c r="J43" s="18"/>
      <c r="K43" s="34"/>
    </row>
    <row r="44" spans="1:11" ht="21.75" customHeight="1" x14ac:dyDescent="0.3">
      <c r="A44" s="376" t="s">
        <v>1</v>
      </c>
      <c r="B44" s="137" t="s">
        <v>164</v>
      </c>
      <c r="C44" s="368" t="s">
        <v>2</v>
      </c>
      <c r="D44" s="43" t="s">
        <v>3</v>
      </c>
      <c r="E44" s="86"/>
      <c r="F44" s="24" t="s">
        <v>57</v>
      </c>
      <c r="G44" s="24"/>
      <c r="H44" s="85"/>
      <c r="I44" s="32" t="s">
        <v>10</v>
      </c>
      <c r="J44" s="1" t="s">
        <v>4</v>
      </c>
      <c r="K44" s="1" t="s">
        <v>5</v>
      </c>
    </row>
    <row r="45" spans="1:11" ht="21" customHeight="1" x14ac:dyDescent="0.3">
      <c r="A45" s="380"/>
      <c r="B45" s="138" t="s">
        <v>165</v>
      </c>
      <c r="C45" s="381"/>
      <c r="D45" s="120" t="s">
        <v>9</v>
      </c>
      <c r="E45" s="135" t="s">
        <v>16</v>
      </c>
      <c r="F45" s="135" t="s">
        <v>17</v>
      </c>
      <c r="G45" s="135" t="s">
        <v>58</v>
      </c>
      <c r="H45" s="135" t="s">
        <v>59</v>
      </c>
      <c r="I45" s="122" t="s">
        <v>11</v>
      </c>
      <c r="J45" s="122" t="s">
        <v>6</v>
      </c>
      <c r="K45" s="122" t="s">
        <v>7</v>
      </c>
    </row>
    <row r="46" spans="1:11" ht="21" customHeight="1" x14ac:dyDescent="0.3">
      <c r="A46" s="246"/>
      <c r="B46" s="244" t="s">
        <v>116</v>
      </c>
      <c r="C46" s="244"/>
      <c r="D46" s="244" t="s">
        <v>117</v>
      </c>
      <c r="E46" s="123" t="s">
        <v>302</v>
      </c>
      <c r="F46" s="123"/>
      <c r="G46" s="123"/>
      <c r="H46" s="123"/>
      <c r="I46" s="2"/>
      <c r="J46" s="244"/>
      <c r="K46" s="2"/>
    </row>
    <row r="47" spans="1:11" s="25" customFormat="1" ht="156.75" customHeight="1" x14ac:dyDescent="0.3">
      <c r="A47" s="49">
        <v>4</v>
      </c>
      <c r="B47" s="40" t="s">
        <v>301</v>
      </c>
      <c r="C47" s="40" t="s">
        <v>85</v>
      </c>
      <c r="D47" s="40" t="s">
        <v>172</v>
      </c>
      <c r="E47" s="36">
        <v>0</v>
      </c>
      <c r="F47" s="36">
        <v>250000</v>
      </c>
      <c r="G47" s="36">
        <v>250000</v>
      </c>
      <c r="H47" s="36">
        <v>250000</v>
      </c>
      <c r="I47" s="40" t="s">
        <v>54</v>
      </c>
      <c r="J47" s="40" t="s">
        <v>46</v>
      </c>
      <c r="K47" s="40" t="s">
        <v>25</v>
      </c>
    </row>
    <row r="48" spans="1:11" x14ac:dyDescent="0.3">
      <c r="A48" s="145"/>
      <c r="B48" s="145"/>
      <c r="C48" s="145"/>
      <c r="D48" s="145"/>
      <c r="E48" s="145"/>
      <c r="F48" s="145"/>
      <c r="G48" s="145"/>
      <c r="H48" s="145"/>
      <c r="I48" s="145"/>
      <c r="J48" s="145"/>
      <c r="K48" s="145"/>
    </row>
    <row r="49" spans="1:11" x14ac:dyDescent="0.3">
      <c r="A49" s="145"/>
      <c r="B49" s="145"/>
      <c r="C49" s="145"/>
      <c r="D49" s="145"/>
      <c r="E49" s="145"/>
      <c r="F49" s="145"/>
      <c r="G49" s="145"/>
      <c r="H49" s="145"/>
      <c r="I49" s="145"/>
      <c r="J49" s="145"/>
      <c r="K49" s="145"/>
    </row>
    <row r="50" spans="1:11" x14ac:dyDescent="0.3">
      <c r="A50" s="145"/>
      <c r="B50" s="145"/>
      <c r="C50" s="145"/>
      <c r="D50" s="145"/>
      <c r="E50" s="145"/>
      <c r="F50" s="145"/>
      <c r="G50" s="145"/>
      <c r="H50" s="145"/>
      <c r="I50" s="145"/>
      <c r="J50" s="145"/>
      <c r="K50" s="145"/>
    </row>
    <row r="51" spans="1:11" x14ac:dyDescent="0.3">
      <c r="A51" s="145"/>
      <c r="B51" s="145"/>
      <c r="C51" s="145"/>
      <c r="D51" s="145"/>
      <c r="E51" s="145"/>
      <c r="F51" s="145"/>
      <c r="G51" s="145"/>
      <c r="H51" s="145"/>
      <c r="I51" s="145"/>
      <c r="J51" s="145"/>
      <c r="K51" s="145"/>
    </row>
    <row r="52" spans="1:11" x14ac:dyDescent="0.3">
      <c r="A52" s="145"/>
      <c r="B52" s="145"/>
      <c r="C52" s="145"/>
      <c r="D52" s="145"/>
      <c r="E52" s="145"/>
      <c r="F52" s="145"/>
      <c r="G52" s="145"/>
      <c r="H52" s="145"/>
      <c r="I52" s="145"/>
      <c r="J52" s="145"/>
      <c r="K52" s="145"/>
    </row>
    <row r="53" spans="1:11" x14ac:dyDescent="0.3">
      <c r="A53" s="247"/>
      <c r="B53" s="247"/>
      <c r="C53" s="247"/>
      <c r="D53" s="247"/>
      <c r="E53" s="247"/>
      <c r="F53" s="247"/>
      <c r="G53" s="247"/>
      <c r="H53" s="247"/>
      <c r="I53" s="247"/>
      <c r="J53" s="247"/>
      <c r="K53" s="247"/>
    </row>
    <row r="54" spans="1:11" x14ac:dyDescent="0.3">
      <c r="A54" s="247"/>
      <c r="B54" s="247"/>
      <c r="C54" s="247"/>
      <c r="D54" s="247"/>
      <c r="E54" s="247"/>
      <c r="F54" s="247"/>
      <c r="G54" s="247"/>
      <c r="H54" s="247"/>
      <c r="I54" s="247"/>
      <c r="J54" s="247"/>
      <c r="K54" s="247"/>
    </row>
    <row r="55" spans="1:11" x14ac:dyDescent="0.3">
      <c r="A55" s="145"/>
      <c r="B55" s="145"/>
      <c r="C55" s="145"/>
      <c r="D55" s="145"/>
      <c r="E55" s="145"/>
      <c r="F55" s="145"/>
      <c r="G55" s="145"/>
      <c r="H55" s="145"/>
      <c r="I55" s="145"/>
      <c r="J55" s="145"/>
      <c r="K55" s="145"/>
    </row>
    <row r="56" spans="1:11" x14ac:dyDescent="0.3">
      <c r="A56" s="145"/>
      <c r="B56" s="145"/>
      <c r="C56" s="145"/>
      <c r="D56" s="145"/>
      <c r="E56" s="145"/>
      <c r="F56" s="145"/>
      <c r="G56" s="145"/>
      <c r="H56" s="145"/>
      <c r="I56" s="145"/>
      <c r="J56" s="145"/>
      <c r="K56" s="145"/>
    </row>
    <row r="57" spans="1:11" x14ac:dyDescent="0.3">
      <c r="A57" s="62" t="s">
        <v>99</v>
      </c>
      <c r="B57" s="6"/>
      <c r="C57" s="18"/>
      <c r="D57" s="18"/>
      <c r="E57" s="7"/>
      <c r="F57" s="7"/>
      <c r="G57" s="7"/>
      <c r="H57" s="7"/>
      <c r="I57" s="7"/>
      <c r="J57" s="18"/>
      <c r="K57" s="34"/>
    </row>
    <row r="58" spans="1:11" ht="21.75" customHeight="1" x14ac:dyDescent="0.3">
      <c r="A58" s="376" t="s">
        <v>1</v>
      </c>
      <c r="B58" s="137" t="s">
        <v>164</v>
      </c>
      <c r="C58" s="368" t="s">
        <v>2</v>
      </c>
      <c r="D58" s="43" t="s">
        <v>3</v>
      </c>
      <c r="E58" s="86"/>
      <c r="F58" s="24" t="s">
        <v>57</v>
      </c>
      <c r="G58" s="24"/>
      <c r="H58" s="85"/>
      <c r="I58" s="32" t="s">
        <v>10</v>
      </c>
      <c r="J58" s="1" t="s">
        <v>4</v>
      </c>
      <c r="K58" s="1" t="s">
        <v>5</v>
      </c>
    </row>
    <row r="59" spans="1:11" ht="21" customHeight="1" x14ac:dyDescent="0.3">
      <c r="A59" s="380"/>
      <c r="B59" s="138" t="s">
        <v>165</v>
      </c>
      <c r="C59" s="381"/>
      <c r="D59" s="120" t="s">
        <v>9</v>
      </c>
      <c r="E59" s="135" t="s">
        <v>16</v>
      </c>
      <c r="F59" s="135" t="s">
        <v>17</v>
      </c>
      <c r="G59" s="135" t="s">
        <v>58</v>
      </c>
      <c r="H59" s="135" t="s">
        <v>59</v>
      </c>
      <c r="I59" s="122" t="s">
        <v>11</v>
      </c>
      <c r="J59" s="122" t="s">
        <v>6</v>
      </c>
      <c r="K59" s="122" t="s">
        <v>7</v>
      </c>
    </row>
    <row r="60" spans="1:11" ht="21" customHeight="1" x14ac:dyDescent="0.3">
      <c r="A60" s="246"/>
      <c r="B60" s="244" t="s">
        <v>116</v>
      </c>
      <c r="C60" s="244"/>
      <c r="D60" s="244" t="s">
        <v>117</v>
      </c>
      <c r="E60" s="123" t="s">
        <v>302</v>
      </c>
      <c r="F60" s="123"/>
      <c r="G60" s="123"/>
      <c r="H60" s="123"/>
      <c r="I60" s="2"/>
      <c r="J60" s="244"/>
      <c r="K60" s="2"/>
    </row>
    <row r="61" spans="1:11" s="25" customFormat="1" ht="176.25" customHeight="1" x14ac:dyDescent="0.3">
      <c r="A61" s="49">
        <v>5</v>
      </c>
      <c r="B61" s="40" t="s">
        <v>363</v>
      </c>
      <c r="C61" s="40" t="s">
        <v>51</v>
      </c>
      <c r="D61" s="40" t="s">
        <v>362</v>
      </c>
      <c r="E61" s="36">
        <v>0</v>
      </c>
      <c r="F61" s="36">
        <v>300000</v>
      </c>
      <c r="G61" s="36">
        <v>300000</v>
      </c>
      <c r="H61" s="36">
        <v>300000</v>
      </c>
      <c r="I61" s="36" t="s">
        <v>364</v>
      </c>
      <c r="J61" s="40" t="s">
        <v>53</v>
      </c>
      <c r="K61" s="40" t="s">
        <v>115</v>
      </c>
    </row>
    <row r="62" spans="1:11" x14ac:dyDescent="0.3">
      <c r="A62" s="247"/>
      <c r="B62" s="247"/>
      <c r="C62" s="247"/>
      <c r="D62" s="247"/>
      <c r="E62" s="247"/>
      <c r="F62" s="247"/>
      <c r="G62" s="247"/>
      <c r="H62" s="247"/>
      <c r="I62" s="247"/>
      <c r="J62" s="247"/>
      <c r="K62" s="247"/>
    </row>
    <row r="63" spans="1:11" x14ac:dyDescent="0.3">
      <c r="A63" s="247"/>
      <c r="B63" s="247"/>
      <c r="C63" s="247"/>
      <c r="D63" s="247"/>
      <c r="E63" s="247"/>
      <c r="F63" s="247"/>
      <c r="G63" s="247"/>
      <c r="H63" s="247"/>
      <c r="I63" s="247"/>
      <c r="J63" s="247"/>
      <c r="K63" s="247"/>
    </row>
    <row r="64" spans="1:11" x14ac:dyDescent="0.3">
      <c r="A64" s="247"/>
      <c r="B64" s="247"/>
      <c r="C64" s="247"/>
      <c r="D64" s="247"/>
      <c r="E64" s="247"/>
      <c r="F64" s="247"/>
      <c r="G64" s="247"/>
      <c r="H64" s="247"/>
      <c r="I64" s="247"/>
      <c r="J64" s="247"/>
      <c r="K64" s="247"/>
    </row>
    <row r="65" spans="1:11" x14ac:dyDescent="0.3">
      <c r="A65" s="247"/>
      <c r="B65" s="247"/>
      <c r="C65" s="247"/>
      <c r="D65" s="247"/>
      <c r="E65" s="247"/>
      <c r="F65" s="247"/>
      <c r="G65" s="247"/>
      <c r="H65" s="247"/>
      <c r="I65" s="247"/>
      <c r="J65" s="247"/>
      <c r="K65" s="247"/>
    </row>
    <row r="66" spans="1:11" x14ac:dyDescent="0.3">
      <c r="A66" s="247"/>
      <c r="B66" s="247"/>
      <c r="C66" s="247"/>
      <c r="D66" s="247"/>
      <c r="E66" s="247"/>
      <c r="F66" s="247"/>
      <c r="G66" s="247"/>
      <c r="H66" s="247"/>
      <c r="I66" s="247"/>
      <c r="J66" s="247"/>
      <c r="K66" s="247"/>
    </row>
    <row r="67" spans="1:11" x14ac:dyDescent="0.3">
      <c r="A67" s="247"/>
      <c r="B67" s="247"/>
      <c r="C67" s="247"/>
      <c r="D67" s="247"/>
      <c r="E67" s="247"/>
      <c r="F67" s="247"/>
      <c r="G67" s="247"/>
      <c r="H67" s="247"/>
      <c r="I67" s="247"/>
      <c r="J67" s="247"/>
      <c r="K67" s="247"/>
    </row>
    <row r="68" spans="1:11" x14ac:dyDescent="0.3">
      <c r="A68" s="247"/>
      <c r="B68" s="247"/>
      <c r="C68" s="247"/>
      <c r="D68" s="247"/>
      <c r="E68" s="247"/>
      <c r="F68" s="247"/>
      <c r="G68" s="247"/>
      <c r="H68" s="247"/>
      <c r="I68" s="247"/>
      <c r="J68" s="247"/>
      <c r="K68" s="247"/>
    </row>
    <row r="69" spans="1:11" x14ac:dyDescent="0.3">
      <c r="A69" s="247"/>
      <c r="B69" s="247"/>
      <c r="C69" s="247"/>
      <c r="D69" s="247"/>
      <c r="E69" s="247"/>
      <c r="F69" s="247"/>
      <c r="G69" s="247"/>
      <c r="H69" s="247"/>
      <c r="I69" s="247"/>
      <c r="J69" s="247"/>
      <c r="K69" s="247"/>
    </row>
    <row r="70" spans="1:11" x14ac:dyDescent="0.3">
      <c r="A70" s="62" t="s">
        <v>99</v>
      </c>
      <c r="B70" s="6"/>
      <c r="C70" s="18"/>
      <c r="D70" s="18"/>
      <c r="E70" s="7"/>
      <c r="F70" s="7"/>
      <c r="G70" s="7"/>
      <c r="H70" s="7"/>
      <c r="I70" s="7"/>
      <c r="J70" s="18"/>
      <c r="K70" s="34"/>
    </row>
    <row r="71" spans="1:11" ht="21.75" customHeight="1" x14ac:dyDescent="0.3">
      <c r="A71" s="376" t="s">
        <v>1</v>
      </c>
      <c r="B71" s="137" t="s">
        <v>164</v>
      </c>
      <c r="C71" s="368" t="s">
        <v>2</v>
      </c>
      <c r="D71" s="43" t="s">
        <v>3</v>
      </c>
      <c r="E71" s="86"/>
      <c r="F71" s="24" t="s">
        <v>57</v>
      </c>
      <c r="G71" s="24"/>
      <c r="H71" s="85"/>
      <c r="I71" s="32" t="s">
        <v>10</v>
      </c>
      <c r="J71" s="1" t="s">
        <v>4</v>
      </c>
      <c r="K71" s="1" t="s">
        <v>5</v>
      </c>
    </row>
    <row r="72" spans="1:11" ht="21" customHeight="1" x14ac:dyDescent="0.3">
      <c r="A72" s="380"/>
      <c r="B72" s="138" t="s">
        <v>165</v>
      </c>
      <c r="C72" s="381"/>
      <c r="D72" s="120" t="s">
        <v>9</v>
      </c>
      <c r="E72" s="135" t="s">
        <v>16</v>
      </c>
      <c r="F72" s="135" t="s">
        <v>17</v>
      </c>
      <c r="G72" s="135" t="s">
        <v>58</v>
      </c>
      <c r="H72" s="135" t="s">
        <v>59</v>
      </c>
      <c r="I72" s="122" t="s">
        <v>11</v>
      </c>
      <c r="J72" s="122" t="s">
        <v>6</v>
      </c>
      <c r="K72" s="122" t="s">
        <v>7</v>
      </c>
    </row>
    <row r="73" spans="1:11" ht="21" customHeight="1" x14ac:dyDescent="0.3">
      <c r="A73" s="203"/>
      <c r="B73" s="202" t="s">
        <v>116</v>
      </c>
      <c r="C73" s="202"/>
      <c r="D73" s="202" t="s">
        <v>117</v>
      </c>
      <c r="E73" s="123" t="s">
        <v>302</v>
      </c>
      <c r="F73" s="123"/>
      <c r="G73" s="123"/>
      <c r="H73" s="123"/>
      <c r="I73" s="2"/>
      <c r="J73" s="202"/>
      <c r="K73" s="2"/>
    </row>
    <row r="74" spans="1:11" s="25" customFormat="1" ht="219.75" customHeight="1" x14ac:dyDescent="0.3">
      <c r="A74" s="49">
        <v>6</v>
      </c>
      <c r="B74" s="40" t="s">
        <v>309</v>
      </c>
      <c r="C74" s="40" t="s">
        <v>45</v>
      </c>
      <c r="D74" s="40" t="s">
        <v>306</v>
      </c>
      <c r="E74" s="36">
        <v>0</v>
      </c>
      <c r="F74" s="36">
        <v>50000</v>
      </c>
      <c r="G74" s="36">
        <v>50000</v>
      </c>
      <c r="H74" s="36">
        <v>50000</v>
      </c>
      <c r="I74" s="37" t="s">
        <v>307</v>
      </c>
      <c r="J74" s="40" t="s">
        <v>308</v>
      </c>
      <c r="K74" s="40" t="s">
        <v>25</v>
      </c>
    </row>
    <row r="75" spans="1:11" ht="30" customHeight="1" thickBot="1" x14ac:dyDescent="0.35">
      <c r="A75" s="66"/>
      <c r="B75" s="68"/>
      <c r="C75" s="68"/>
      <c r="D75" s="68"/>
      <c r="E75" s="117"/>
      <c r="F75" s="118"/>
      <c r="G75" s="117"/>
      <c r="H75" s="117"/>
      <c r="I75" s="68"/>
      <c r="J75" s="68"/>
      <c r="K75" s="75"/>
    </row>
    <row r="76" spans="1:11" ht="21.95" customHeight="1" thickBot="1" x14ac:dyDescent="0.35">
      <c r="A76" s="364" t="s">
        <v>72</v>
      </c>
      <c r="B76" s="364"/>
      <c r="C76" s="364"/>
      <c r="D76" s="364"/>
      <c r="E76" s="93">
        <f>E11+E23+E35+E47+E61+E74</f>
        <v>0</v>
      </c>
      <c r="F76" s="93">
        <f>F11+F23+F35+F47+F61+F74</f>
        <v>682000</v>
      </c>
      <c r="G76" s="93">
        <f>G11+G23+G35+G47+G61+G74</f>
        <v>682000</v>
      </c>
      <c r="H76" s="94">
        <f>H11+H23+H35+H47+H61+H74</f>
        <v>682000</v>
      </c>
      <c r="I76" s="13"/>
      <c r="J76" s="13"/>
      <c r="K76" s="13"/>
    </row>
    <row r="77" spans="1:11" x14ac:dyDescent="0.3">
      <c r="E77" s="31"/>
    </row>
  </sheetData>
  <mergeCells count="16">
    <mergeCell ref="A71:A72"/>
    <mergeCell ref="C71:C72"/>
    <mergeCell ref="A76:D76"/>
    <mergeCell ref="A58:A59"/>
    <mergeCell ref="C58:C59"/>
    <mergeCell ref="A1:K1"/>
    <mergeCell ref="A2:K2"/>
    <mergeCell ref="A3:K3"/>
    <mergeCell ref="A8:A9"/>
    <mergeCell ref="C8:C9"/>
    <mergeCell ref="A20:A21"/>
    <mergeCell ref="C20:C21"/>
    <mergeCell ref="A32:A33"/>
    <mergeCell ref="C32:C33"/>
    <mergeCell ref="A44:A45"/>
    <mergeCell ref="C44:C45"/>
  </mergeCells>
  <printOptions horizontalCentered="1"/>
  <pageMargins left="0.39370078740157483" right="0.39370078740157483" top="0.98425196850393704" bottom="0.78740157480314965" header="0.59055118110236227" footer="0.59055118110236227"/>
  <pageSetup paperSize="9" scale="85" firstPageNumber="37"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9900"/>
  </sheetPr>
  <dimension ref="A1:K120"/>
  <sheetViews>
    <sheetView view="pageBreakPreview" topLeftCell="A76" zoomScaleNormal="90" zoomScaleSheetLayoutView="100" zoomScalePageLayoutView="80" workbookViewId="0">
      <selection activeCell="D20" sqref="D20"/>
    </sheetView>
  </sheetViews>
  <sheetFormatPr defaultRowHeight="20.25" x14ac:dyDescent="0.3"/>
  <cols>
    <col min="1" max="1" width="5.140625" style="54" customWidth="1"/>
    <col min="2" max="2" width="19.5703125" style="14" customWidth="1"/>
    <col min="3" max="3" width="16.5703125" style="14" customWidth="1"/>
    <col min="4" max="4" width="26.140625" style="47" customWidth="1"/>
    <col min="5" max="6" width="13.85546875" style="14" customWidth="1"/>
    <col min="7" max="8" width="13.85546875" style="31" customWidth="1"/>
    <col min="9" max="10" width="14.7109375" style="14" customWidth="1"/>
    <col min="11" max="11" width="11.140625" style="33" customWidth="1"/>
    <col min="12" max="16384" width="9.140625" style="14"/>
  </cols>
  <sheetData>
    <row r="1" spans="1:11" ht="21.95" customHeight="1" x14ac:dyDescent="0.3">
      <c r="A1" s="371" t="s">
        <v>146</v>
      </c>
      <c r="B1" s="371"/>
      <c r="C1" s="371"/>
      <c r="D1" s="371"/>
      <c r="E1" s="371"/>
      <c r="F1" s="371"/>
      <c r="G1" s="371"/>
      <c r="H1" s="371"/>
      <c r="I1" s="371"/>
      <c r="J1" s="371"/>
      <c r="K1" s="371"/>
    </row>
    <row r="2" spans="1:11" ht="21.95" customHeight="1" x14ac:dyDescent="0.3">
      <c r="A2" s="371" t="s">
        <v>73</v>
      </c>
      <c r="B2" s="371"/>
      <c r="C2" s="371"/>
      <c r="D2" s="371"/>
      <c r="E2" s="371"/>
      <c r="F2" s="371"/>
      <c r="G2" s="371"/>
      <c r="H2" s="371"/>
      <c r="I2" s="371"/>
      <c r="J2" s="371"/>
      <c r="K2" s="371"/>
    </row>
    <row r="3" spans="1:11" ht="21.75" customHeight="1" x14ac:dyDescent="0.3">
      <c r="A3" s="371" t="s">
        <v>0</v>
      </c>
      <c r="B3" s="371"/>
      <c r="C3" s="371"/>
      <c r="D3" s="371"/>
      <c r="E3" s="371"/>
      <c r="F3" s="371"/>
      <c r="G3" s="371"/>
      <c r="H3" s="371"/>
      <c r="I3" s="371"/>
      <c r="J3" s="371"/>
      <c r="K3" s="371"/>
    </row>
    <row r="4" spans="1:11" ht="21.75" customHeight="1" x14ac:dyDescent="0.3">
      <c r="A4" s="375" t="s">
        <v>280</v>
      </c>
      <c r="B4" s="375"/>
      <c r="C4" s="375"/>
      <c r="D4" s="375"/>
      <c r="E4" s="375"/>
      <c r="F4" s="375"/>
      <c r="G4" s="375"/>
      <c r="H4" s="375"/>
      <c r="I4" s="375"/>
      <c r="J4" s="375"/>
      <c r="K4" s="375"/>
    </row>
    <row r="5" spans="1:11" x14ac:dyDescent="0.3">
      <c r="A5" s="84" t="s">
        <v>60</v>
      </c>
      <c r="B5" s="17"/>
      <c r="C5" s="17"/>
      <c r="D5" s="5"/>
      <c r="E5" s="3"/>
      <c r="F5" s="3"/>
      <c r="G5" s="3"/>
      <c r="H5" s="3"/>
      <c r="I5" s="3"/>
      <c r="J5" s="17"/>
      <c r="K5" s="8"/>
    </row>
    <row r="6" spans="1:11" x14ac:dyDescent="0.3">
      <c r="A6" s="84" t="s">
        <v>61</v>
      </c>
      <c r="B6" s="17"/>
      <c r="C6" s="17"/>
      <c r="D6" s="5"/>
      <c r="E6" s="3"/>
      <c r="F6" s="3"/>
      <c r="G6" s="3"/>
      <c r="H6" s="3"/>
      <c r="I6" s="3"/>
      <c r="J6" s="17"/>
      <c r="K6" s="8"/>
    </row>
    <row r="7" spans="1:11" x14ac:dyDescent="0.3">
      <c r="A7" s="19" t="s">
        <v>12</v>
      </c>
      <c r="B7" s="7"/>
      <c r="C7" s="18"/>
      <c r="D7" s="18"/>
      <c r="E7" s="7"/>
      <c r="F7" s="7"/>
      <c r="G7" s="7"/>
      <c r="H7" s="7"/>
      <c r="I7" s="7"/>
      <c r="J7" s="18"/>
      <c r="K7" s="34"/>
    </row>
    <row r="8" spans="1:11" x14ac:dyDescent="0.3">
      <c r="A8" s="15" t="s">
        <v>62</v>
      </c>
      <c r="B8" s="6"/>
      <c r="C8" s="18"/>
      <c r="D8" s="18"/>
      <c r="E8" s="7"/>
      <c r="F8" s="7"/>
      <c r="G8" s="7"/>
      <c r="H8" s="7"/>
      <c r="I8" s="7"/>
      <c r="J8" s="18"/>
      <c r="K8" s="34"/>
    </row>
    <row r="9" spans="1:11" ht="21.75" customHeight="1" x14ac:dyDescent="0.3">
      <c r="A9" s="376" t="s">
        <v>1</v>
      </c>
      <c r="B9" s="368" t="s">
        <v>8</v>
      </c>
      <c r="C9" s="368" t="s">
        <v>2</v>
      </c>
      <c r="D9" s="43" t="s">
        <v>3</v>
      </c>
      <c r="E9" s="86"/>
      <c r="F9" s="24" t="s">
        <v>57</v>
      </c>
      <c r="G9" s="24"/>
      <c r="H9" s="85"/>
      <c r="I9" s="32" t="s">
        <v>10</v>
      </c>
      <c r="J9" s="1" t="s">
        <v>4</v>
      </c>
      <c r="K9" s="1" t="s">
        <v>5</v>
      </c>
    </row>
    <row r="10" spans="1:11" ht="21.75" customHeight="1" x14ac:dyDescent="0.3">
      <c r="A10" s="377"/>
      <c r="B10" s="369"/>
      <c r="C10" s="369"/>
      <c r="D10" s="44" t="s">
        <v>9</v>
      </c>
      <c r="E10" s="109" t="s">
        <v>16</v>
      </c>
      <c r="F10" s="109" t="s">
        <v>17</v>
      </c>
      <c r="G10" s="109" t="s">
        <v>58</v>
      </c>
      <c r="H10" s="109" t="s">
        <v>59</v>
      </c>
      <c r="I10" s="2" t="s">
        <v>11</v>
      </c>
      <c r="J10" s="2" t="s">
        <v>6</v>
      </c>
      <c r="K10" s="2" t="s">
        <v>7</v>
      </c>
    </row>
    <row r="11" spans="1:11" ht="294.75" customHeight="1" x14ac:dyDescent="0.3">
      <c r="A11" s="65">
        <v>1</v>
      </c>
      <c r="B11" s="37" t="s">
        <v>425</v>
      </c>
      <c r="C11" s="37" t="s">
        <v>56</v>
      </c>
      <c r="D11" s="37" t="s">
        <v>161</v>
      </c>
      <c r="E11" s="36">
        <v>1092</v>
      </c>
      <c r="F11" s="36">
        <v>1092</v>
      </c>
      <c r="G11" s="36">
        <v>1092</v>
      </c>
      <c r="H11" s="36">
        <v>1092</v>
      </c>
      <c r="I11" s="37" t="s">
        <v>125</v>
      </c>
      <c r="J11" s="37" t="s">
        <v>126</v>
      </c>
      <c r="K11" s="37" t="s">
        <v>119</v>
      </c>
    </row>
    <row r="12" spans="1:11" x14ac:dyDescent="0.3">
      <c r="A12" s="14"/>
      <c r="B12" s="17"/>
      <c r="C12" s="17"/>
      <c r="D12" s="5"/>
      <c r="E12" s="3"/>
      <c r="F12" s="3"/>
      <c r="G12" s="3"/>
      <c r="H12" s="3"/>
      <c r="I12" s="3"/>
      <c r="J12" s="17"/>
      <c r="K12" s="8"/>
    </row>
    <row r="13" spans="1:11" x14ac:dyDescent="0.3">
      <c r="A13" s="14"/>
      <c r="B13" s="17"/>
      <c r="C13" s="17"/>
      <c r="D13" s="5"/>
      <c r="E13" s="3"/>
      <c r="F13" s="3"/>
      <c r="G13" s="3"/>
      <c r="H13" s="3"/>
      <c r="I13" s="3"/>
      <c r="J13" s="17"/>
      <c r="K13" s="8"/>
    </row>
    <row r="14" spans="1:11" x14ac:dyDescent="0.3">
      <c r="A14" s="84" t="s">
        <v>60</v>
      </c>
      <c r="B14" s="17"/>
      <c r="C14" s="17"/>
      <c r="D14" s="5"/>
      <c r="E14" s="3"/>
      <c r="F14" s="3"/>
      <c r="G14" s="3"/>
      <c r="H14" s="3"/>
      <c r="I14" s="3"/>
      <c r="J14" s="17"/>
      <c r="K14" s="8"/>
    </row>
    <row r="15" spans="1:11" x14ac:dyDescent="0.3">
      <c r="A15" s="84" t="s">
        <v>61</v>
      </c>
      <c r="B15" s="17"/>
      <c r="C15" s="17"/>
      <c r="D15" s="5"/>
      <c r="E15" s="3"/>
      <c r="F15" s="3"/>
      <c r="G15" s="3"/>
      <c r="H15" s="3"/>
      <c r="I15" s="3"/>
      <c r="J15" s="17"/>
      <c r="K15" s="8"/>
    </row>
    <row r="16" spans="1:11" x14ac:dyDescent="0.3">
      <c r="A16" s="19" t="s">
        <v>12</v>
      </c>
      <c r="B16" s="7"/>
      <c r="C16" s="18"/>
      <c r="D16" s="18"/>
      <c r="E16" s="7"/>
      <c r="F16" s="7"/>
      <c r="G16" s="7"/>
      <c r="H16" s="7"/>
      <c r="I16" s="7"/>
      <c r="J16" s="18"/>
      <c r="K16" s="34"/>
    </row>
    <row r="17" spans="1:11" x14ac:dyDescent="0.3">
      <c r="A17" s="15" t="s">
        <v>62</v>
      </c>
      <c r="B17" s="6"/>
      <c r="C17" s="18"/>
      <c r="D17" s="18"/>
      <c r="E17" s="7"/>
      <c r="F17" s="7"/>
      <c r="G17" s="7"/>
      <c r="H17" s="7"/>
      <c r="I17" s="7"/>
      <c r="J17" s="18"/>
      <c r="K17" s="34"/>
    </row>
    <row r="18" spans="1:11" ht="21.75" customHeight="1" x14ac:dyDescent="0.3">
      <c r="A18" s="376" t="s">
        <v>1</v>
      </c>
      <c r="B18" s="368" t="s">
        <v>8</v>
      </c>
      <c r="C18" s="368" t="s">
        <v>2</v>
      </c>
      <c r="D18" s="43" t="s">
        <v>3</v>
      </c>
      <c r="E18" s="86"/>
      <c r="F18" s="24" t="s">
        <v>57</v>
      </c>
      <c r="G18" s="24"/>
      <c r="H18" s="85"/>
      <c r="I18" s="32" t="s">
        <v>10</v>
      </c>
      <c r="J18" s="1" t="s">
        <v>4</v>
      </c>
      <c r="K18" s="1" t="s">
        <v>5</v>
      </c>
    </row>
    <row r="19" spans="1:11" ht="21.75" customHeight="1" x14ac:dyDescent="0.3">
      <c r="A19" s="377"/>
      <c r="B19" s="369"/>
      <c r="C19" s="369"/>
      <c r="D19" s="44" t="s">
        <v>9</v>
      </c>
      <c r="E19" s="109" t="s">
        <v>16</v>
      </c>
      <c r="F19" s="109" t="s">
        <v>17</v>
      </c>
      <c r="G19" s="109" t="s">
        <v>58</v>
      </c>
      <c r="H19" s="109" t="s">
        <v>59</v>
      </c>
      <c r="I19" s="2" t="s">
        <v>11</v>
      </c>
      <c r="J19" s="2" t="s">
        <v>6</v>
      </c>
      <c r="K19" s="2" t="s">
        <v>7</v>
      </c>
    </row>
    <row r="20" spans="1:11" s="110" customFormat="1" ht="283.5" customHeight="1" x14ac:dyDescent="0.2">
      <c r="A20" s="50">
        <v>2</v>
      </c>
      <c r="B20" s="37" t="s">
        <v>427</v>
      </c>
      <c r="C20" s="37" t="s">
        <v>127</v>
      </c>
      <c r="D20" s="37" t="s">
        <v>162</v>
      </c>
      <c r="E20" s="36">
        <v>10920</v>
      </c>
      <c r="F20" s="36">
        <v>10920</v>
      </c>
      <c r="G20" s="36">
        <v>10920</v>
      </c>
      <c r="H20" s="36">
        <v>10920</v>
      </c>
      <c r="I20" s="37" t="s">
        <v>128</v>
      </c>
      <c r="J20" s="37" t="s">
        <v>126</v>
      </c>
      <c r="K20" s="37" t="s">
        <v>119</v>
      </c>
    </row>
    <row r="21" spans="1:11" x14ac:dyDescent="0.3">
      <c r="A21" s="14"/>
      <c r="B21" s="17"/>
      <c r="C21" s="17"/>
      <c r="D21" s="5"/>
      <c r="E21" s="3"/>
      <c r="F21" s="3"/>
      <c r="G21" s="3"/>
      <c r="H21" s="3"/>
      <c r="I21" s="3"/>
      <c r="J21" s="17"/>
      <c r="K21" s="8"/>
    </row>
    <row r="22" spans="1:11" x14ac:dyDescent="0.3">
      <c r="A22" s="14"/>
      <c r="B22" s="17"/>
      <c r="C22" s="17"/>
      <c r="D22" s="5"/>
      <c r="E22" s="3"/>
      <c r="F22" s="3"/>
      <c r="G22" s="3"/>
      <c r="H22" s="3"/>
      <c r="I22" s="3"/>
      <c r="J22" s="17"/>
      <c r="K22" s="8"/>
    </row>
    <row r="23" spans="1:11" x14ac:dyDescent="0.3">
      <c r="A23" s="14"/>
      <c r="B23" s="17"/>
      <c r="C23" s="17"/>
      <c r="D23" s="5"/>
      <c r="E23" s="3"/>
      <c r="F23" s="3"/>
      <c r="G23" s="3"/>
      <c r="H23" s="3"/>
      <c r="I23" s="3"/>
      <c r="J23" s="17"/>
      <c r="K23" s="8"/>
    </row>
    <row r="24" spans="1:11" x14ac:dyDescent="0.3">
      <c r="A24" s="84" t="s">
        <v>60</v>
      </c>
      <c r="B24" s="17"/>
      <c r="C24" s="17"/>
      <c r="D24" s="5"/>
      <c r="E24" s="3"/>
      <c r="F24" s="3"/>
      <c r="G24" s="3"/>
      <c r="H24" s="3"/>
      <c r="I24" s="3"/>
      <c r="J24" s="17"/>
      <c r="K24" s="8"/>
    </row>
    <row r="25" spans="1:11" x14ac:dyDescent="0.3">
      <c r="A25" s="84" t="s">
        <v>61</v>
      </c>
      <c r="B25" s="17"/>
      <c r="C25" s="17"/>
      <c r="D25" s="5"/>
      <c r="E25" s="3"/>
      <c r="F25" s="3"/>
      <c r="G25" s="3"/>
      <c r="H25" s="3"/>
      <c r="I25" s="3"/>
      <c r="J25" s="17"/>
      <c r="K25" s="8"/>
    </row>
    <row r="26" spans="1:11" x14ac:dyDescent="0.3">
      <c r="A26" s="19" t="s">
        <v>12</v>
      </c>
      <c r="B26" s="7"/>
      <c r="C26" s="18"/>
      <c r="D26" s="18"/>
      <c r="E26" s="7"/>
      <c r="F26" s="7"/>
      <c r="G26" s="7"/>
      <c r="H26" s="7"/>
      <c r="I26" s="7"/>
      <c r="J26" s="18"/>
      <c r="K26" s="34"/>
    </row>
    <row r="27" spans="1:11" x14ac:dyDescent="0.3">
      <c r="A27" s="15" t="s">
        <v>62</v>
      </c>
      <c r="B27" s="6"/>
      <c r="C27" s="18"/>
      <c r="D27" s="18"/>
      <c r="E27" s="7"/>
      <c r="F27" s="7"/>
      <c r="G27" s="7"/>
      <c r="H27" s="7"/>
      <c r="I27" s="7"/>
      <c r="J27" s="18"/>
      <c r="K27" s="34"/>
    </row>
    <row r="28" spans="1:11" ht="21.75" customHeight="1" x14ac:dyDescent="0.3">
      <c r="A28" s="376" t="s">
        <v>1</v>
      </c>
      <c r="B28" s="368" t="s">
        <v>8</v>
      </c>
      <c r="C28" s="368" t="s">
        <v>2</v>
      </c>
      <c r="D28" s="43" t="s">
        <v>3</v>
      </c>
      <c r="E28" s="86"/>
      <c r="F28" s="24" t="s">
        <v>57</v>
      </c>
      <c r="G28" s="24"/>
      <c r="H28" s="85"/>
      <c r="I28" s="32" t="s">
        <v>10</v>
      </c>
      <c r="J28" s="1" t="s">
        <v>4</v>
      </c>
      <c r="K28" s="1" t="s">
        <v>5</v>
      </c>
    </row>
    <row r="29" spans="1:11" ht="21.75" customHeight="1" x14ac:dyDescent="0.3">
      <c r="A29" s="377"/>
      <c r="B29" s="369"/>
      <c r="C29" s="369"/>
      <c r="D29" s="44" t="s">
        <v>9</v>
      </c>
      <c r="E29" s="109" t="s">
        <v>16</v>
      </c>
      <c r="F29" s="109" t="s">
        <v>17</v>
      </c>
      <c r="G29" s="109" t="s">
        <v>58</v>
      </c>
      <c r="H29" s="109" t="s">
        <v>59</v>
      </c>
      <c r="I29" s="2" t="s">
        <v>11</v>
      </c>
      <c r="J29" s="2" t="s">
        <v>6</v>
      </c>
      <c r="K29" s="2" t="s">
        <v>7</v>
      </c>
    </row>
    <row r="30" spans="1:11" s="110" customFormat="1" ht="346.5" customHeight="1" x14ac:dyDescent="0.2">
      <c r="A30" s="50">
        <v>3</v>
      </c>
      <c r="B30" s="37" t="s">
        <v>129</v>
      </c>
      <c r="C30" s="37" t="s">
        <v>147</v>
      </c>
      <c r="D30" s="52" t="s">
        <v>151</v>
      </c>
      <c r="E30" s="36">
        <v>220000</v>
      </c>
      <c r="F30" s="36">
        <v>220000</v>
      </c>
      <c r="G30" s="36">
        <v>220000</v>
      </c>
      <c r="H30" s="36">
        <v>220000</v>
      </c>
      <c r="I30" s="37" t="s">
        <v>148</v>
      </c>
      <c r="J30" s="37" t="s">
        <v>130</v>
      </c>
      <c r="K30" s="37" t="s">
        <v>149</v>
      </c>
    </row>
    <row r="31" spans="1:11" x14ac:dyDescent="0.3">
      <c r="A31" s="84" t="s">
        <v>60</v>
      </c>
      <c r="B31" s="17"/>
      <c r="C31" s="17"/>
      <c r="D31" s="5"/>
      <c r="E31" s="3"/>
      <c r="F31" s="3"/>
      <c r="G31" s="3"/>
      <c r="H31" s="3"/>
      <c r="I31" s="3"/>
      <c r="J31" s="17"/>
      <c r="K31" s="8"/>
    </row>
    <row r="32" spans="1:11" x14ac:dyDescent="0.3">
      <c r="A32" s="84" t="s">
        <v>61</v>
      </c>
      <c r="B32" s="17"/>
      <c r="C32" s="17"/>
      <c r="D32" s="5"/>
      <c r="E32" s="3"/>
      <c r="F32" s="3"/>
      <c r="G32" s="3"/>
      <c r="H32" s="3"/>
      <c r="I32" s="3"/>
      <c r="J32" s="17"/>
      <c r="K32" s="8"/>
    </row>
    <row r="33" spans="1:11" x14ac:dyDescent="0.3">
      <c r="A33" s="19" t="s">
        <v>12</v>
      </c>
      <c r="B33" s="7"/>
      <c r="C33" s="18"/>
      <c r="D33" s="18"/>
      <c r="E33" s="7"/>
      <c r="F33" s="7"/>
      <c r="G33" s="7"/>
      <c r="H33" s="7"/>
      <c r="I33" s="7"/>
      <c r="J33" s="18"/>
      <c r="K33" s="34"/>
    </row>
    <row r="34" spans="1:11" x14ac:dyDescent="0.3">
      <c r="A34" s="15" t="s">
        <v>62</v>
      </c>
      <c r="B34" s="6"/>
      <c r="C34" s="18"/>
      <c r="D34" s="18"/>
      <c r="E34" s="7"/>
      <c r="F34" s="7"/>
      <c r="G34" s="7"/>
      <c r="H34" s="7"/>
      <c r="I34" s="7"/>
      <c r="J34" s="18"/>
      <c r="K34" s="34"/>
    </row>
    <row r="35" spans="1:11" ht="21.75" customHeight="1" x14ac:dyDescent="0.3">
      <c r="A35" s="376" t="s">
        <v>1</v>
      </c>
      <c r="B35" s="368" t="s">
        <v>8</v>
      </c>
      <c r="C35" s="368" t="s">
        <v>2</v>
      </c>
      <c r="D35" s="43" t="s">
        <v>3</v>
      </c>
      <c r="E35" s="86"/>
      <c r="F35" s="24" t="s">
        <v>57</v>
      </c>
      <c r="G35" s="24"/>
      <c r="H35" s="85"/>
      <c r="I35" s="32" t="s">
        <v>10</v>
      </c>
      <c r="J35" s="1" t="s">
        <v>4</v>
      </c>
      <c r="K35" s="1" t="s">
        <v>5</v>
      </c>
    </row>
    <row r="36" spans="1:11" ht="21.75" customHeight="1" x14ac:dyDescent="0.3">
      <c r="A36" s="377"/>
      <c r="B36" s="369"/>
      <c r="C36" s="369"/>
      <c r="D36" s="44" t="s">
        <v>9</v>
      </c>
      <c r="E36" s="124" t="s">
        <v>16</v>
      </c>
      <c r="F36" s="124" t="s">
        <v>17</v>
      </c>
      <c r="G36" s="124" t="s">
        <v>58</v>
      </c>
      <c r="H36" s="124" t="s">
        <v>59</v>
      </c>
      <c r="I36" s="2" t="s">
        <v>11</v>
      </c>
      <c r="J36" s="2" t="s">
        <v>6</v>
      </c>
      <c r="K36" s="2" t="s">
        <v>7</v>
      </c>
    </row>
    <row r="37" spans="1:11" s="110" customFormat="1" ht="303" customHeight="1" x14ac:dyDescent="0.2">
      <c r="A37" s="50"/>
      <c r="B37" s="37"/>
      <c r="C37" s="37"/>
      <c r="D37" s="52" t="s">
        <v>150</v>
      </c>
      <c r="E37" s="36"/>
      <c r="F37" s="36"/>
      <c r="G37" s="111"/>
      <c r="H37" s="111"/>
      <c r="I37" s="37"/>
      <c r="J37" s="37"/>
      <c r="K37" s="37"/>
    </row>
    <row r="40" spans="1:11" x14ac:dyDescent="0.3">
      <c r="A40" s="84" t="s">
        <v>60</v>
      </c>
      <c r="B40" s="17"/>
      <c r="C40" s="17"/>
      <c r="D40" s="5"/>
      <c r="E40" s="3"/>
      <c r="F40" s="3"/>
      <c r="G40" s="3"/>
      <c r="H40" s="3"/>
      <c r="I40" s="3"/>
      <c r="J40" s="17"/>
      <c r="K40" s="8"/>
    </row>
    <row r="41" spans="1:11" x14ac:dyDescent="0.3">
      <c r="A41" s="84" t="s">
        <v>61</v>
      </c>
      <c r="B41" s="17"/>
      <c r="C41" s="17"/>
      <c r="D41" s="5"/>
      <c r="E41" s="3"/>
      <c r="F41" s="3"/>
      <c r="G41" s="3"/>
      <c r="H41" s="3"/>
      <c r="I41" s="3"/>
      <c r="J41" s="17"/>
      <c r="K41" s="8"/>
    </row>
    <row r="42" spans="1:11" x14ac:dyDescent="0.3">
      <c r="A42" s="19" t="s">
        <v>12</v>
      </c>
      <c r="B42" s="7"/>
      <c r="C42" s="18"/>
      <c r="D42" s="18"/>
      <c r="E42" s="7"/>
      <c r="F42" s="7"/>
      <c r="G42" s="7"/>
      <c r="H42" s="7"/>
      <c r="I42" s="7"/>
      <c r="J42" s="18"/>
      <c r="K42" s="34"/>
    </row>
    <row r="43" spans="1:11" x14ac:dyDescent="0.3">
      <c r="A43" s="15" t="s">
        <v>62</v>
      </c>
      <c r="B43" s="6"/>
      <c r="C43" s="18"/>
      <c r="D43" s="18"/>
      <c r="E43" s="7"/>
      <c r="F43" s="7"/>
      <c r="G43" s="7"/>
      <c r="H43" s="7"/>
      <c r="I43" s="7"/>
      <c r="J43" s="18"/>
      <c r="K43" s="34"/>
    </row>
    <row r="44" spans="1:11" ht="21.75" customHeight="1" x14ac:dyDescent="0.3">
      <c r="A44" s="376" t="s">
        <v>1</v>
      </c>
      <c r="B44" s="368" t="s">
        <v>8</v>
      </c>
      <c r="C44" s="368" t="s">
        <v>2</v>
      </c>
      <c r="D44" s="43" t="s">
        <v>3</v>
      </c>
      <c r="E44" s="86"/>
      <c r="F44" s="24" t="s">
        <v>57</v>
      </c>
      <c r="G44" s="24"/>
      <c r="H44" s="85"/>
      <c r="I44" s="32" t="s">
        <v>10</v>
      </c>
      <c r="J44" s="1" t="s">
        <v>4</v>
      </c>
      <c r="K44" s="1" t="s">
        <v>5</v>
      </c>
    </row>
    <row r="45" spans="1:11" ht="21.75" customHeight="1" x14ac:dyDescent="0.3">
      <c r="A45" s="377"/>
      <c r="B45" s="369"/>
      <c r="C45" s="369"/>
      <c r="D45" s="44" t="s">
        <v>9</v>
      </c>
      <c r="E45" s="125" t="s">
        <v>16</v>
      </c>
      <c r="F45" s="125" t="s">
        <v>17</v>
      </c>
      <c r="G45" s="125" t="s">
        <v>58</v>
      </c>
      <c r="H45" s="125" t="s">
        <v>59</v>
      </c>
      <c r="I45" s="2" t="s">
        <v>11</v>
      </c>
      <c r="J45" s="2" t="s">
        <v>6</v>
      </c>
      <c r="K45" s="2" t="s">
        <v>7</v>
      </c>
    </row>
    <row r="46" spans="1:11" s="110" customFormat="1" ht="303" customHeight="1" x14ac:dyDescent="0.2">
      <c r="A46" s="50"/>
      <c r="B46" s="37"/>
      <c r="C46" s="37"/>
      <c r="D46" s="52" t="s">
        <v>152</v>
      </c>
      <c r="E46" s="36"/>
      <c r="F46" s="36"/>
      <c r="G46" s="111"/>
      <c r="H46" s="111"/>
      <c r="I46" s="37"/>
      <c r="J46" s="37"/>
      <c r="K46" s="37"/>
    </row>
    <row r="49" spans="1:11" x14ac:dyDescent="0.3">
      <c r="A49" s="84" t="s">
        <v>60</v>
      </c>
      <c r="B49" s="17"/>
      <c r="C49" s="17"/>
      <c r="D49" s="5"/>
      <c r="E49" s="3"/>
      <c r="F49" s="3"/>
      <c r="G49" s="3"/>
      <c r="H49" s="3"/>
      <c r="I49" s="3"/>
      <c r="J49" s="17"/>
      <c r="K49" s="8"/>
    </row>
    <row r="50" spans="1:11" x14ac:dyDescent="0.3">
      <c r="A50" s="84" t="s">
        <v>61</v>
      </c>
      <c r="B50" s="17"/>
      <c r="C50" s="17"/>
      <c r="D50" s="5"/>
      <c r="E50" s="3"/>
      <c r="F50" s="3"/>
      <c r="G50" s="3"/>
      <c r="H50" s="3"/>
      <c r="I50" s="3"/>
      <c r="J50" s="17"/>
      <c r="K50" s="8"/>
    </row>
    <row r="51" spans="1:11" x14ac:dyDescent="0.3">
      <c r="A51" s="19" t="s">
        <v>12</v>
      </c>
      <c r="B51" s="7"/>
      <c r="C51" s="18"/>
      <c r="D51" s="18"/>
      <c r="E51" s="7"/>
      <c r="F51" s="7"/>
      <c r="G51" s="7"/>
      <c r="H51" s="7"/>
      <c r="I51" s="7"/>
      <c r="J51" s="18"/>
      <c r="K51" s="34"/>
    </row>
    <row r="52" spans="1:11" x14ac:dyDescent="0.3">
      <c r="A52" s="15" t="s">
        <v>62</v>
      </c>
      <c r="B52" s="6"/>
      <c r="C52" s="18"/>
      <c r="D52" s="18"/>
      <c r="E52" s="7"/>
      <c r="F52" s="7"/>
      <c r="G52" s="7"/>
      <c r="H52" s="7"/>
      <c r="I52" s="7"/>
      <c r="J52" s="18"/>
      <c r="K52" s="34"/>
    </row>
    <row r="53" spans="1:11" ht="21.75" customHeight="1" x14ac:dyDescent="0.3">
      <c r="A53" s="376" t="s">
        <v>1</v>
      </c>
      <c r="B53" s="368" t="s">
        <v>8</v>
      </c>
      <c r="C53" s="368" t="s">
        <v>2</v>
      </c>
      <c r="D53" s="43" t="s">
        <v>3</v>
      </c>
      <c r="E53" s="86"/>
      <c r="F53" s="24" t="s">
        <v>57</v>
      </c>
      <c r="G53" s="24"/>
      <c r="H53" s="85"/>
      <c r="I53" s="32" t="s">
        <v>10</v>
      </c>
      <c r="J53" s="1" t="s">
        <v>4</v>
      </c>
      <c r="K53" s="1" t="s">
        <v>5</v>
      </c>
    </row>
    <row r="54" spans="1:11" ht="21.75" customHeight="1" x14ac:dyDescent="0.3">
      <c r="A54" s="377"/>
      <c r="B54" s="369"/>
      <c r="C54" s="369"/>
      <c r="D54" s="44" t="s">
        <v>9</v>
      </c>
      <c r="E54" s="125" t="s">
        <v>16</v>
      </c>
      <c r="F54" s="125" t="s">
        <v>17</v>
      </c>
      <c r="G54" s="125" t="s">
        <v>58</v>
      </c>
      <c r="H54" s="125" t="s">
        <v>59</v>
      </c>
      <c r="I54" s="2" t="s">
        <v>11</v>
      </c>
      <c r="J54" s="2" t="s">
        <v>6</v>
      </c>
      <c r="K54" s="2" t="s">
        <v>7</v>
      </c>
    </row>
    <row r="55" spans="1:11" s="110" customFormat="1" ht="303" customHeight="1" x14ac:dyDescent="0.2">
      <c r="A55" s="50"/>
      <c r="B55" s="37"/>
      <c r="C55" s="37"/>
      <c r="D55" s="52" t="s">
        <v>153</v>
      </c>
      <c r="E55" s="36"/>
      <c r="F55" s="36"/>
      <c r="G55" s="111"/>
      <c r="H55" s="111"/>
      <c r="I55" s="37"/>
      <c r="J55" s="37"/>
      <c r="K55" s="37"/>
    </row>
    <row r="58" spans="1:11" x14ac:dyDescent="0.3">
      <c r="A58" s="84" t="s">
        <v>60</v>
      </c>
      <c r="B58" s="17"/>
      <c r="C58" s="17"/>
      <c r="D58" s="5"/>
      <c r="E58" s="3"/>
      <c r="F58" s="3"/>
      <c r="G58" s="3"/>
      <c r="H58" s="3"/>
      <c r="I58" s="3"/>
      <c r="J58" s="17"/>
      <c r="K58" s="8"/>
    </row>
    <row r="59" spans="1:11" x14ac:dyDescent="0.3">
      <c r="A59" s="84" t="s">
        <v>61</v>
      </c>
      <c r="B59" s="17"/>
      <c r="C59" s="17"/>
      <c r="D59" s="5"/>
      <c r="E59" s="3"/>
      <c r="F59" s="3"/>
      <c r="G59" s="3"/>
      <c r="H59" s="3"/>
      <c r="I59" s="3"/>
      <c r="J59" s="17"/>
      <c r="K59" s="8"/>
    </row>
    <row r="60" spans="1:11" x14ac:dyDescent="0.3">
      <c r="A60" s="19" t="s">
        <v>12</v>
      </c>
      <c r="B60" s="7"/>
      <c r="C60" s="18"/>
      <c r="D60" s="18"/>
      <c r="E60" s="7"/>
      <c r="F60" s="7"/>
      <c r="G60" s="7"/>
      <c r="H60" s="7"/>
      <c r="I60" s="7"/>
      <c r="J60" s="18"/>
      <c r="K60" s="34"/>
    </row>
    <row r="61" spans="1:11" x14ac:dyDescent="0.3">
      <c r="A61" s="15" t="s">
        <v>62</v>
      </c>
      <c r="B61" s="6"/>
      <c r="C61" s="18"/>
      <c r="D61" s="18"/>
      <c r="E61" s="7"/>
      <c r="F61" s="7"/>
      <c r="G61" s="7"/>
      <c r="H61" s="7"/>
      <c r="I61" s="7"/>
      <c r="J61" s="18"/>
      <c r="K61" s="34"/>
    </row>
    <row r="62" spans="1:11" ht="21.75" customHeight="1" x14ac:dyDescent="0.3">
      <c r="A62" s="376" t="s">
        <v>1</v>
      </c>
      <c r="B62" s="368" t="s">
        <v>8</v>
      </c>
      <c r="C62" s="368" t="s">
        <v>2</v>
      </c>
      <c r="D62" s="43" t="s">
        <v>3</v>
      </c>
      <c r="E62" s="86"/>
      <c r="F62" s="24" t="s">
        <v>57</v>
      </c>
      <c r="G62" s="24"/>
      <c r="H62" s="85"/>
      <c r="I62" s="32" t="s">
        <v>10</v>
      </c>
      <c r="J62" s="1" t="s">
        <v>4</v>
      </c>
      <c r="K62" s="1" t="s">
        <v>5</v>
      </c>
    </row>
    <row r="63" spans="1:11" ht="21.75" customHeight="1" x14ac:dyDescent="0.3">
      <c r="A63" s="377"/>
      <c r="B63" s="369"/>
      <c r="C63" s="369"/>
      <c r="D63" s="44" t="s">
        <v>9</v>
      </c>
      <c r="E63" s="125" t="s">
        <v>16</v>
      </c>
      <c r="F63" s="125" t="s">
        <v>17</v>
      </c>
      <c r="G63" s="125" t="s">
        <v>58</v>
      </c>
      <c r="H63" s="125" t="s">
        <v>59</v>
      </c>
      <c r="I63" s="2" t="s">
        <v>11</v>
      </c>
      <c r="J63" s="2" t="s">
        <v>6</v>
      </c>
      <c r="K63" s="2" t="s">
        <v>7</v>
      </c>
    </row>
    <row r="64" spans="1:11" s="110" customFormat="1" ht="303" customHeight="1" x14ac:dyDescent="0.2">
      <c r="A64" s="50"/>
      <c r="B64" s="37"/>
      <c r="C64" s="37"/>
      <c r="D64" s="130" t="s">
        <v>154</v>
      </c>
      <c r="E64" s="36"/>
      <c r="F64" s="36"/>
      <c r="G64" s="111"/>
      <c r="H64" s="111"/>
      <c r="I64" s="37"/>
      <c r="J64" s="37"/>
      <c r="K64" s="37"/>
    </row>
    <row r="67" spans="1:11" x14ac:dyDescent="0.3">
      <c r="A67" s="84" t="s">
        <v>60</v>
      </c>
      <c r="B67" s="17"/>
      <c r="C67" s="17"/>
      <c r="D67" s="5"/>
      <c r="E67" s="3"/>
      <c r="F67" s="3"/>
      <c r="G67" s="3"/>
      <c r="H67" s="3"/>
      <c r="I67" s="3"/>
      <c r="J67" s="17"/>
      <c r="K67" s="8"/>
    </row>
    <row r="68" spans="1:11" x14ac:dyDescent="0.3">
      <c r="A68" s="84" t="s">
        <v>61</v>
      </c>
      <c r="B68" s="17"/>
      <c r="C68" s="17"/>
      <c r="D68" s="5"/>
      <c r="E68" s="3"/>
      <c r="F68" s="3"/>
      <c r="G68" s="3"/>
      <c r="H68" s="3"/>
      <c r="I68" s="3"/>
      <c r="J68" s="17"/>
      <c r="K68" s="8"/>
    </row>
    <row r="69" spans="1:11" x14ac:dyDescent="0.3">
      <c r="A69" s="19" t="s">
        <v>12</v>
      </c>
      <c r="B69" s="7"/>
      <c r="C69" s="18"/>
      <c r="D69" s="18"/>
      <c r="E69" s="7"/>
      <c r="F69" s="7"/>
      <c r="G69" s="7"/>
      <c r="H69" s="7"/>
      <c r="I69" s="7"/>
      <c r="J69" s="18"/>
      <c r="K69" s="34"/>
    </row>
    <row r="70" spans="1:11" x14ac:dyDescent="0.3">
      <c r="A70" s="15" t="s">
        <v>62</v>
      </c>
      <c r="B70" s="6"/>
      <c r="C70" s="18"/>
      <c r="D70" s="18"/>
      <c r="E70" s="7"/>
      <c r="F70" s="7"/>
      <c r="G70" s="7"/>
      <c r="H70" s="7"/>
      <c r="I70" s="7"/>
      <c r="J70" s="18"/>
      <c r="K70" s="34"/>
    </row>
    <row r="71" spans="1:11" ht="21.75" customHeight="1" x14ac:dyDescent="0.3">
      <c r="A71" s="376" t="s">
        <v>1</v>
      </c>
      <c r="B71" s="368" t="s">
        <v>8</v>
      </c>
      <c r="C71" s="368" t="s">
        <v>2</v>
      </c>
      <c r="D71" s="43" t="s">
        <v>3</v>
      </c>
      <c r="E71" s="86"/>
      <c r="F71" s="24" t="s">
        <v>57</v>
      </c>
      <c r="G71" s="24"/>
      <c r="H71" s="85"/>
      <c r="I71" s="32" t="s">
        <v>10</v>
      </c>
      <c r="J71" s="1" t="s">
        <v>4</v>
      </c>
      <c r="K71" s="1" t="s">
        <v>5</v>
      </c>
    </row>
    <row r="72" spans="1:11" ht="21.75" customHeight="1" x14ac:dyDescent="0.3">
      <c r="A72" s="377"/>
      <c r="B72" s="369"/>
      <c r="C72" s="369"/>
      <c r="D72" s="44" t="s">
        <v>9</v>
      </c>
      <c r="E72" s="125" t="s">
        <v>16</v>
      </c>
      <c r="F72" s="125" t="s">
        <v>17</v>
      </c>
      <c r="G72" s="125" t="s">
        <v>58</v>
      </c>
      <c r="H72" s="125" t="s">
        <v>59</v>
      </c>
      <c r="I72" s="2" t="s">
        <v>11</v>
      </c>
      <c r="J72" s="2" t="s">
        <v>6</v>
      </c>
      <c r="K72" s="2" t="s">
        <v>7</v>
      </c>
    </row>
    <row r="73" spans="1:11" s="110" customFormat="1" ht="303" customHeight="1" x14ac:dyDescent="0.2">
      <c r="A73" s="50"/>
      <c r="B73" s="37"/>
      <c r="C73" s="37"/>
      <c r="D73" s="130" t="s">
        <v>155</v>
      </c>
      <c r="E73" s="36"/>
      <c r="F73" s="36"/>
      <c r="G73" s="111"/>
      <c r="H73" s="111"/>
      <c r="I73" s="37"/>
      <c r="J73" s="37"/>
      <c r="K73" s="37"/>
    </row>
    <row r="76" spans="1:11" x14ac:dyDescent="0.3">
      <c r="A76" s="84" t="s">
        <v>60</v>
      </c>
      <c r="B76" s="17"/>
      <c r="C76" s="17"/>
      <c r="D76" s="5"/>
      <c r="E76" s="3"/>
      <c r="F76" s="3"/>
      <c r="G76" s="3"/>
      <c r="H76" s="3"/>
      <c r="I76" s="3"/>
      <c r="J76" s="17"/>
      <c r="K76" s="8"/>
    </row>
    <row r="77" spans="1:11" x14ac:dyDescent="0.3">
      <c r="A77" s="84" t="s">
        <v>61</v>
      </c>
      <c r="B77" s="17"/>
      <c r="C77" s="17"/>
      <c r="D77" s="5"/>
      <c r="E77" s="3"/>
      <c r="F77" s="3"/>
      <c r="G77" s="3"/>
      <c r="H77" s="3"/>
      <c r="I77" s="3"/>
      <c r="J77" s="17"/>
      <c r="K77" s="8"/>
    </row>
    <row r="78" spans="1:11" x14ac:dyDescent="0.3">
      <c r="A78" s="19" t="s">
        <v>12</v>
      </c>
      <c r="B78" s="7"/>
      <c r="C78" s="18"/>
      <c r="D78" s="18"/>
      <c r="E78" s="7"/>
      <c r="F78" s="7"/>
      <c r="G78" s="7"/>
      <c r="H78" s="7"/>
      <c r="I78" s="7"/>
      <c r="J78" s="18"/>
      <c r="K78" s="34"/>
    </row>
    <row r="79" spans="1:11" x14ac:dyDescent="0.3">
      <c r="A79" s="15" t="s">
        <v>62</v>
      </c>
      <c r="B79" s="6"/>
      <c r="C79" s="18"/>
      <c r="D79" s="18"/>
      <c r="E79" s="7"/>
      <c r="F79" s="7"/>
      <c r="G79" s="7"/>
      <c r="H79" s="7"/>
      <c r="I79" s="7"/>
      <c r="J79" s="18"/>
      <c r="K79" s="34"/>
    </row>
    <row r="80" spans="1:11" ht="21.75" customHeight="1" x14ac:dyDescent="0.3">
      <c r="A80" s="376" t="s">
        <v>1</v>
      </c>
      <c r="B80" s="368" t="s">
        <v>8</v>
      </c>
      <c r="C80" s="368" t="s">
        <v>2</v>
      </c>
      <c r="D80" s="43" t="s">
        <v>3</v>
      </c>
      <c r="E80" s="86"/>
      <c r="F80" s="24" t="s">
        <v>57</v>
      </c>
      <c r="G80" s="24"/>
      <c r="H80" s="85"/>
      <c r="I80" s="32" t="s">
        <v>10</v>
      </c>
      <c r="J80" s="1" t="s">
        <v>4</v>
      </c>
      <c r="K80" s="1" t="s">
        <v>5</v>
      </c>
    </row>
    <row r="81" spans="1:11" ht="21.75" customHeight="1" x14ac:dyDescent="0.3">
      <c r="A81" s="377"/>
      <c r="B81" s="369"/>
      <c r="C81" s="369"/>
      <c r="D81" s="44" t="s">
        <v>9</v>
      </c>
      <c r="E81" s="125" t="s">
        <v>16</v>
      </c>
      <c r="F81" s="125" t="s">
        <v>17</v>
      </c>
      <c r="G81" s="125" t="s">
        <v>58</v>
      </c>
      <c r="H81" s="125" t="s">
        <v>59</v>
      </c>
      <c r="I81" s="2" t="s">
        <v>11</v>
      </c>
      <c r="J81" s="2" t="s">
        <v>6</v>
      </c>
      <c r="K81" s="2" t="s">
        <v>7</v>
      </c>
    </row>
    <row r="82" spans="1:11" s="110" customFormat="1" ht="303" customHeight="1" x14ac:dyDescent="0.2">
      <c r="A82" s="50"/>
      <c r="B82" s="37"/>
      <c r="C82" s="37"/>
      <c r="D82" s="130" t="s">
        <v>160</v>
      </c>
      <c r="E82" s="36"/>
      <c r="F82" s="36"/>
      <c r="G82" s="111"/>
      <c r="H82" s="111"/>
      <c r="I82" s="37"/>
      <c r="J82" s="37"/>
      <c r="K82" s="37"/>
    </row>
    <row r="85" spans="1:11" x14ac:dyDescent="0.3">
      <c r="A85" s="84" t="s">
        <v>60</v>
      </c>
      <c r="B85" s="17"/>
      <c r="C85" s="17"/>
      <c r="D85" s="5"/>
      <c r="E85" s="3"/>
      <c r="F85" s="3"/>
      <c r="G85" s="3"/>
      <c r="H85" s="3"/>
      <c r="I85" s="3"/>
      <c r="J85" s="17"/>
      <c r="K85" s="8"/>
    </row>
    <row r="86" spans="1:11" x14ac:dyDescent="0.3">
      <c r="A86" s="84" t="s">
        <v>61</v>
      </c>
      <c r="B86" s="17"/>
      <c r="C86" s="17"/>
      <c r="D86" s="5"/>
      <c r="E86" s="3"/>
      <c r="F86" s="3"/>
      <c r="G86" s="3"/>
      <c r="H86" s="3"/>
      <c r="I86" s="3"/>
      <c r="J86" s="17"/>
      <c r="K86" s="8"/>
    </row>
    <row r="87" spans="1:11" x14ac:dyDescent="0.3">
      <c r="A87" s="19" t="s">
        <v>12</v>
      </c>
      <c r="B87" s="7"/>
      <c r="C87" s="18"/>
      <c r="D87" s="18"/>
      <c r="E87" s="7"/>
      <c r="F87" s="7"/>
      <c r="G87" s="7"/>
      <c r="H87" s="7"/>
      <c r="I87" s="7"/>
      <c r="J87" s="18"/>
      <c r="K87" s="34"/>
    </row>
    <row r="88" spans="1:11" x14ac:dyDescent="0.3">
      <c r="A88" s="15" t="s">
        <v>62</v>
      </c>
      <c r="B88" s="6"/>
      <c r="C88" s="18"/>
      <c r="D88" s="18"/>
      <c r="E88" s="7"/>
      <c r="F88" s="7"/>
      <c r="G88" s="7"/>
      <c r="H88" s="7"/>
      <c r="I88" s="7"/>
      <c r="J88" s="18"/>
      <c r="K88" s="34"/>
    </row>
    <row r="89" spans="1:11" ht="21.75" customHeight="1" x14ac:dyDescent="0.3">
      <c r="A89" s="376" t="s">
        <v>1</v>
      </c>
      <c r="B89" s="368" t="s">
        <v>8</v>
      </c>
      <c r="C89" s="368" t="s">
        <v>2</v>
      </c>
      <c r="D89" s="43" t="s">
        <v>3</v>
      </c>
      <c r="E89" s="86"/>
      <c r="F89" s="24" t="s">
        <v>57</v>
      </c>
      <c r="G89" s="24"/>
      <c r="H89" s="85"/>
      <c r="I89" s="32" t="s">
        <v>10</v>
      </c>
      <c r="J89" s="1" t="s">
        <v>4</v>
      </c>
      <c r="K89" s="1" t="s">
        <v>5</v>
      </c>
    </row>
    <row r="90" spans="1:11" ht="21.75" customHeight="1" x14ac:dyDescent="0.3">
      <c r="A90" s="377"/>
      <c r="B90" s="369"/>
      <c r="C90" s="369"/>
      <c r="D90" s="44" t="s">
        <v>9</v>
      </c>
      <c r="E90" s="125" t="s">
        <v>16</v>
      </c>
      <c r="F90" s="125" t="s">
        <v>17</v>
      </c>
      <c r="G90" s="125" t="s">
        <v>58</v>
      </c>
      <c r="H90" s="125" t="s">
        <v>59</v>
      </c>
      <c r="I90" s="2" t="s">
        <v>11</v>
      </c>
      <c r="J90" s="2" t="s">
        <v>6</v>
      </c>
      <c r="K90" s="2" t="s">
        <v>7</v>
      </c>
    </row>
    <row r="91" spans="1:11" s="110" customFormat="1" ht="303" customHeight="1" x14ac:dyDescent="0.2">
      <c r="A91" s="50"/>
      <c r="B91" s="37"/>
      <c r="C91" s="37"/>
      <c r="D91" s="130" t="s">
        <v>156</v>
      </c>
      <c r="E91" s="36"/>
      <c r="F91" s="36"/>
      <c r="G91" s="111"/>
      <c r="H91" s="111"/>
      <c r="I91" s="37"/>
      <c r="J91" s="37"/>
      <c r="K91" s="37"/>
    </row>
    <row r="94" spans="1:11" x14ac:dyDescent="0.3">
      <c r="A94" s="84" t="s">
        <v>60</v>
      </c>
      <c r="B94" s="17"/>
      <c r="C94" s="17"/>
      <c r="D94" s="5"/>
      <c r="E94" s="3"/>
      <c r="F94" s="3"/>
      <c r="G94" s="3"/>
      <c r="H94" s="3"/>
      <c r="I94" s="3"/>
      <c r="J94" s="17"/>
      <c r="K94" s="8"/>
    </row>
    <row r="95" spans="1:11" x14ac:dyDescent="0.3">
      <c r="A95" s="84" t="s">
        <v>61</v>
      </c>
      <c r="B95" s="17"/>
      <c r="C95" s="17"/>
      <c r="D95" s="5"/>
      <c r="E95" s="3"/>
      <c r="F95" s="3"/>
      <c r="G95" s="3"/>
      <c r="H95" s="3"/>
      <c r="I95" s="3"/>
      <c r="J95" s="17"/>
      <c r="K95" s="8"/>
    </row>
    <row r="96" spans="1:11" x14ac:dyDescent="0.3">
      <c r="A96" s="19" t="s">
        <v>12</v>
      </c>
      <c r="B96" s="7"/>
      <c r="C96" s="18"/>
      <c r="D96" s="18"/>
      <c r="E96" s="7"/>
      <c r="F96" s="7"/>
      <c r="G96" s="7"/>
      <c r="H96" s="7"/>
      <c r="I96" s="7"/>
      <c r="J96" s="18"/>
      <c r="K96" s="34"/>
    </row>
    <row r="97" spans="1:11" x14ac:dyDescent="0.3">
      <c r="A97" s="15" t="s">
        <v>62</v>
      </c>
      <c r="B97" s="6"/>
      <c r="C97" s="18"/>
      <c r="D97" s="18"/>
      <c r="E97" s="7"/>
      <c r="F97" s="7"/>
      <c r="G97" s="7"/>
      <c r="H97" s="7"/>
      <c r="I97" s="7"/>
      <c r="J97" s="18"/>
      <c r="K97" s="34"/>
    </row>
    <row r="98" spans="1:11" ht="21.75" customHeight="1" x14ac:dyDescent="0.3">
      <c r="A98" s="376" t="s">
        <v>1</v>
      </c>
      <c r="B98" s="368" t="s">
        <v>8</v>
      </c>
      <c r="C98" s="368" t="s">
        <v>2</v>
      </c>
      <c r="D98" s="43" t="s">
        <v>3</v>
      </c>
      <c r="E98" s="86"/>
      <c r="F98" s="24" t="s">
        <v>57</v>
      </c>
      <c r="G98" s="24"/>
      <c r="H98" s="85"/>
      <c r="I98" s="32" t="s">
        <v>10</v>
      </c>
      <c r="J98" s="1" t="s">
        <v>4</v>
      </c>
      <c r="K98" s="1" t="s">
        <v>5</v>
      </c>
    </row>
    <row r="99" spans="1:11" ht="21.75" customHeight="1" x14ac:dyDescent="0.3">
      <c r="A99" s="377"/>
      <c r="B99" s="369"/>
      <c r="C99" s="369"/>
      <c r="D99" s="44" t="s">
        <v>9</v>
      </c>
      <c r="E99" s="125" t="s">
        <v>16</v>
      </c>
      <c r="F99" s="125" t="s">
        <v>17</v>
      </c>
      <c r="G99" s="125" t="s">
        <v>58</v>
      </c>
      <c r="H99" s="125" t="s">
        <v>59</v>
      </c>
      <c r="I99" s="2" t="s">
        <v>11</v>
      </c>
      <c r="J99" s="2" t="s">
        <v>6</v>
      </c>
      <c r="K99" s="2" t="s">
        <v>7</v>
      </c>
    </row>
    <row r="100" spans="1:11" s="110" customFormat="1" ht="303" customHeight="1" x14ac:dyDescent="0.2">
      <c r="A100" s="50"/>
      <c r="B100" s="37"/>
      <c r="C100" s="37"/>
      <c r="D100" s="130" t="s">
        <v>157</v>
      </c>
      <c r="E100" s="36"/>
      <c r="F100" s="36"/>
      <c r="G100" s="111"/>
      <c r="H100" s="111"/>
      <c r="I100" s="37"/>
      <c r="J100" s="37"/>
      <c r="K100" s="37"/>
    </row>
    <row r="103" spans="1:11" x14ac:dyDescent="0.3">
      <c r="A103" s="84" t="s">
        <v>60</v>
      </c>
      <c r="B103" s="17"/>
      <c r="C103" s="17"/>
      <c r="D103" s="5"/>
      <c r="E103" s="3"/>
      <c r="F103" s="3"/>
      <c r="G103" s="3"/>
      <c r="H103" s="3"/>
      <c r="I103" s="3"/>
      <c r="J103" s="17"/>
      <c r="K103" s="8"/>
    </row>
    <row r="104" spans="1:11" x14ac:dyDescent="0.3">
      <c r="A104" s="84" t="s">
        <v>61</v>
      </c>
      <c r="B104" s="17"/>
      <c r="C104" s="17"/>
      <c r="D104" s="5"/>
      <c r="E104" s="3"/>
      <c r="F104" s="3"/>
      <c r="G104" s="3"/>
      <c r="H104" s="3"/>
      <c r="I104" s="3"/>
      <c r="J104" s="17"/>
      <c r="K104" s="8"/>
    </row>
    <row r="105" spans="1:11" x14ac:dyDescent="0.3">
      <c r="A105" s="19" t="s">
        <v>12</v>
      </c>
      <c r="B105" s="7"/>
      <c r="C105" s="18"/>
      <c r="D105" s="18"/>
      <c r="E105" s="7"/>
      <c r="F105" s="7"/>
      <c r="G105" s="7"/>
      <c r="H105" s="7"/>
      <c r="I105" s="7"/>
      <c r="J105" s="18"/>
      <c r="K105" s="34"/>
    </row>
    <row r="106" spans="1:11" x14ac:dyDescent="0.3">
      <c r="A106" s="15" t="s">
        <v>62</v>
      </c>
      <c r="B106" s="6"/>
      <c r="C106" s="18"/>
      <c r="D106" s="18"/>
      <c r="E106" s="7"/>
      <c r="F106" s="7"/>
      <c r="G106" s="7"/>
      <c r="H106" s="7"/>
      <c r="I106" s="7"/>
      <c r="J106" s="18"/>
      <c r="K106" s="34"/>
    </row>
    <row r="107" spans="1:11" ht="21.75" customHeight="1" x14ac:dyDescent="0.3">
      <c r="A107" s="376" t="s">
        <v>1</v>
      </c>
      <c r="B107" s="368" t="s">
        <v>8</v>
      </c>
      <c r="C107" s="368" t="s">
        <v>2</v>
      </c>
      <c r="D107" s="43" t="s">
        <v>3</v>
      </c>
      <c r="E107" s="86"/>
      <c r="F107" s="24" t="s">
        <v>57</v>
      </c>
      <c r="G107" s="24"/>
      <c r="H107" s="85"/>
      <c r="I107" s="32" t="s">
        <v>10</v>
      </c>
      <c r="J107" s="1" t="s">
        <v>4</v>
      </c>
      <c r="K107" s="1" t="s">
        <v>5</v>
      </c>
    </row>
    <row r="108" spans="1:11" ht="21.75" customHeight="1" x14ac:dyDescent="0.3">
      <c r="A108" s="377"/>
      <c r="B108" s="369"/>
      <c r="C108" s="369"/>
      <c r="D108" s="44" t="s">
        <v>9</v>
      </c>
      <c r="E108" s="125" t="s">
        <v>16</v>
      </c>
      <c r="F108" s="125" t="s">
        <v>17</v>
      </c>
      <c r="G108" s="125" t="s">
        <v>58</v>
      </c>
      <c r="H108" s="125" t="s">
        <v>59</v>
      </c>
      <c r="I108" s="2" t="s">
        <v>11</v>
      </c>
      <c r="J108" s="2" t="s">
        <v>6</v>
      </c>
      <c r="K108" s="2" t="s">
        <v>7</v>
      </c>
    </row>
    <row r="109" spans="1:11" s="110" customFormat="1" ht="303" customHeight="1" x14ac:dyDescent="0.2">
      <c r="A109" s="50"/>
      <c r="B109" s="37"/>
      <c r="C109" s="37"/>
      <c r="D109" s="130" t="s">
        <v>158</v>
      </c>
      <c r="E109" s="36"/>
      <c r="F109" s="36"/>
      <c r="G109" s="111"/>
      <c r="H109" s="111"/>
      <c r="I109" s="37"/>
      <c r="J109" s="37"/>
      <c r="K109" s="37"/>
    </row>
    <row r="112" spans="1:11" x14ac:dyDescent="0.3">
      <c r="A112" s="84" t="s">
        <v>60</v>
      </c>
      <c r="B112" s="17"/>
      <c r="C112" s="17"/>
      <c r="D112" s="5"/>
      <c r="E112" s="3"/>
      <c r="F112" s="3"/>
      <c r="G112" s="3"/>
      <c r="H112" s="3"/>
      <c r="I112" s="3"/>
      <c r="J112" s="17"/>
      <c r="K112" s="8"/>
    </row>
    <row r="113" spans="1:11" x14ac:dyDescent="0.3">
      <c r="A113" s="84" t="s">
        <v>61</v>
      </c>
      <c r="B113" s="17"/>
      <c r="C113" s="17"/>
      <c r="D113" s="5"/>
      <c r="E113" s="3"/>
      <c r="F113" s="3"/>
      <c r="G113" s="3"/>
      <c r="H113" s="3"/>
      <c r="I113" s="3"/>
      <c r="J113" s="17"/>
      <c r="K113" s="8"/>
    </row>
    <row r="114" spans="1:11" x14ac:dyDescent="0.3">
      <c r="A114" s="19" t="s">
        <v>12</v>
      </c>
      <c r="B114" s="7"/>
      <c r="C114" s="18"/>
      <c r="D114" s="18"/>
      <c r="E114" s="7"/>
      <c r="F114" s="7"/>
      <c r="G114" s="7"/>
      <c r="H114" s="7"/>
      <c r="I114" s="7"/>
      <c r="J114" s="18"/>
      <c r="K114" s="34"/>
    </row>
    <row r="115" spans="1:11" x14ac:dyDescent="0.3">
      <c r="A115" s="15" t="s">
        <v>62</v>
      </c>
      <c r="B115" s="6"/>
      <c r="C115" s="18"/>
      <c r="D115" s="18"/>
      <c r="E115" s="7"/>
      <c r="F115" s="7"/>
      <c r="G115" s="7"/>
      <c r="H115" s="7"/>
      <c r="I115" s="7"/>
      <c r="J115" s="18"/>
      <c r="K115" s="34"/>
    </row>
    <row r="116" spans="1:11" ht="21.75" customHeight="1" x14ac:dyDescent="0.3">
      <c r="A116" s="376" t="s">
        <v>1</v>
      </c>
      <c r="B116" s="368" t="s">
        <v>8</v>
      </c>
      <c r="C116" s="368" t="s">
        <v>2</v>
      </c>
      <c r="D116" s="43" t="s">
        <v>3</v>
      </c>
      <c r="E116" s="86"/>
      <c r="F116" s="24" t="s">
        <v>57</v>
      </c>
      <c r="G116" s="24"/>
      <c r="H116" s="85"/>
      <c r="I116" s="32" t="s">
        <v>10</v>
      </c>
      <c r="J116" s="1" t="s">
        <v>4</v>
      </c>
      <c r="K116" s="1" t="s">
        <v>5</v>
      </c>
    </row>
    <row r="117" spans="1:11" ht="21.75" customHeight="1" x14ac:dyDescent="0.3">
      <c r="A117" s="377"/>
      <c r="B117" s="369"/>
      <c r="C117" s="369"/>
      <c r="D117" s="44" t="s">
        <v>9</v>
      </c>
      <c r="E117" s="125" t="s">
        <v>16</v>
      </c>
      <c r="F117" s="125" t="s">
        <v>17</v>
      </c>
      <c r="G117" s="125" t="s">
        <v>58</v>
      </c>
      <c r="H117" s="125" t="s">
        <v>59</v>
      </c>
      <c r="I117" s="2" t="s">
        <v>11</v>
      </c>
      <c r="J117" s="2" t="s">
        <v>6</v>
      </c>
      <c r="K117" s="2" t="s">
        <v>7</v>
      </c>
    </row>
    <row r="118" spans="1:11" s="110" customFormat="1" ht="303" customHeight="1" x14ac:dyDescent="0.2">
      <c r="A118" s="50"/>
      <c r="B118" s="37"/>
      <c r="C118" s="37"/>
      <c r="D118" s="130" t="s">
        <v>159</v>
      </c>
      <c r="E118" s="36"/>
      <c r="F118" s="36"/>
      <c r="G118" s="325"/>
      <c r="H118" s="111"/>
      <c r="I118" s="37"/>
      <c r="J118" s="37"/>
      <c r="K118" s="37"/>
    </row>
    <row r="119" spans="1:11" s="25" customFormat="1" ht="21" thickBot="1" x14ac:dyDescent="0.35">
      <c r="A119" s="58"/>
      <c r="B119" s="72"/>
      <c r="C119" s="59"/>
      <c r="D119" s="48"/>
      <c r="E119" s="90"/>
      <c r="F119" s="67"/>
      <c r="G119" s="67"/>
      <c r="H119" s="67"/>
      <c r="I119" s="46"/>
      <c r="J119" s="59"/>
      <c r="K119" s="53"/>
    </row>
    <row r="120" spans="1:11" s="25" customFormat="1" ht="21" thickBot="1" x14ac:dyDescent="0.35">
      <c r="A120" s="51"/>
      <c r="B120" s="13"/>
      <c r="C120" s="364" t="s">
        <v>72</v>
      </c>
      <c r="D120" s="364"/>
      <c r="E120" s="56">
        <f>SUM(E11:E118)</f>
        <v>232012</v>
      </c>
      <c r="F120" s="56">
        <f>SUM(F11:F118)</f>
        <v>232012</v>
      </c>
      <c r="G120" s="56">
        <f>SUM(G11:G118)</f>
        <v>232012</v>
      </c>
      <c r="H120" s="74">
        <f>SUM(H11:H118)</f>
        <v>232012</v>
      </c>
      <c r="I120" s="13"/>
      <c r="J120" s="13"/>
      <c r="K120" s="13"/>
    </row>
  </sheetData>
  <mergeCells count="44">
    <mergeCell ref="A116:A117"/>
    <mergeCell ref="B116:B117"/>
    <mergeCell ref="C116:C117"/>
    <mergeCell ref="A4:K4"/>
    <mergeCell ref="A98:A99"/>
    <mergeCell ref="B98:B99"/>
    <mergeCell ref="C98:C99"/>
    <mergeCell ref="A107:A108"/>
    <mergeCell ref="B107:B108"/>
    <mergeCell ref="C107:C108"/>
    <mergeCell ref="A80:A81"/>
    <mergeCell ref="B80:B81"/>
    <mergeCell ref="C80:C81"/>
    <mergeCell ref="A89:A90"/>
    <mergeCell ref="B89:B90"/>
    <mergeCell ref="C89:C90"/>
    <mergeCell ref="A62:A63"/>
    <mergeCell ref="B62:B63"/>
    <mergeCell ref="C62:C63"/>
    <mergeCell ref="A71:A72"/>
    <mergeCell ref="B71:B72"/>
    <mergeCell ref="C71:C72"/>
    <mergeCell ref="A1:K1"/>
    <mergeCell ref="A2:K2"/>
    <mergeCell ref="A3:K3"/>
    <mergeCell ref="A9:A10"/>
    <mergeCell ref="B9:B10"/>
    <mergeCell ref="C9:C10"/>
    <mergeCell ref="C120:D120"/>
    <mergeCell ref="A35:A36"/>
    <mergeCell ref="B35:B36"/>
    <mergeCell ref="C35:C36"/>
    <mergeCell ref="A18:A19"/>
    <mergeCell ref="B18:B19"/>
    <mergeCell ref="C18:C19"/>
    <mergeCell ref="A28:A29"/>
    <mergeCell ref="B28:B29"/>
    <mergeCell ref="C28:C29"/>
    <mergeCell ref="A44:A45"/>
    <mergeCell ref="B44:B45"/>
    <mergeCell ref="C44:C45"/>
    <mergeCell ref="A53:A54"/>
    <mergeCell ref="B53:B54"/>
    <mergeCell ref="C53:C54"/>
  </mergeCells>
  <printOptions horizontalCentered="1"/>
  <pageMargins left="0.39370078740157483" right="0.39370078740157483" top="0.98425196850393704" bottom="0.78740157480314965" header="0.59055118110236227" footer="0.59055118110236227"/>
  <pageSetup paperSize="9" scale="85" firstPageNumber="43"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6"/>
  <sheetViews>
    <sheetView view="pageBreakPreview" topLeftCell="A22" zoomScaleNormal="90" zoomScaleSheetLayoutView="100" zoomScalePageLayoutView="80" workbookViewId="0">
      <selection activeCell="J24" sqref="J24"/>
    </sheetView>
  </sheetViews>
  <sheetFormatPr defaultRowHeight="20.25" x14ac:dyDescent="0.3"/>
  <cols>
    <col min="1" max="1" width="5.140625" style="54" customWidth="1"/>
    <col min="2" max="2" width="19.5703125" style="14" customWidth="1"/>
    <col min="3" max="3" width="16.5703125" style="14" customWidth="1"/>
    <col min="4" max="4" width="26.140625" style="47" customWidth="1"/>
    <col min="5" max="6" width="13.85546875" style="14" customWidth="1"/>
    <col min="7" max="8" width="13.85546875" style="31" customWidth="1"/>
    <col min="9" max="10" width="14.7109375" style="14" customWidth="1"/>
    <col min="11" max="11" width="11.140625" style="33" customWidth="1"/>
    <col min="12" max="16384" width="9.140625" style="14"/>
  </cols>
  <sheetData>
    <row r="1" spans="1:11" ht="21.95" customHeight="1" x14ac:dyDescent="0.3">
      <c r="A1" s="371" t="s">
        <v>146</v>
      </c>
      <c r="B1" s="371"/>
      <c r="C1" s="371"/>
      <c r="D1" s="371"/>
      <c r="E1" s="371"/>
      <c r="F1" s="371"/>
      <c r="G1" s="371"/>
      <c r="H1" s="371"/>
      <c r="I1" s="371"/>
      <c r="J1" s="371"/>
      <c r="K1" s="371"/>
    </row>
    <row r="2" spans="1:11" ht="21.95" customHeight="1" x14ac:dyDescent="0.3">
      <c r="A2" s="371" t="s">
        <v>73</v>
      </c>
      <c r="B2" s="371"/>
      <c r="C2" s="371"/>
      <c r="D2" s="371"/>
      <c r="E2" s="371"/>
      <c r="F2" s="371"/>
      <c r="G2" s="371"/>
      <c r="H2" s="371"/>
      <c r="I2" s="371"/>
      <c r="J2" s="371"/>
      <c r="K2" s="371"/>
    </row>
    <row r="3" spans="1:11" ht="21.75" customHeight="1" x14ac:dyDescent="0.3">
      <c r="A3" s="373" t="s">
        <v>0</v>
      </c>
      <c r="B3" s="373"/>
      <c r="C3" s="373"/>
      <c r="D3" s="373"/>
      <c r="E3" s="373"/>
      <c r="F3" s="373"/>
      <c r="G3" s="373"/>
      <c r="H3" s="373"/>
      <c r="I3" s="373"/>
      <c r="J3" s="373"/>
      <c r="K3" s="373"/>
    </row>
    <row r="4" spans="1:11" ht="21.75" customHeight="1" x14ac:dyDescent="0.3">
      <c r="A4" s="382" t="s">
        <v>195</v>
      </c>
      <c r="B4" s="382"/>
      <c r="C4" s="382"/>
      <c r="D4" s="382"/>
      <c r="E4" s="382"/>
      <c r="F4" s="382"/>
      <c r="G4" s="382"/>
      <c r="H4" s="382"/>
      <c r="I4" s="382"/>
      <c r="J4" s="382"/>
      <c r="K4" s="382"/>
    </row>
    <row r="5" spans="1:11" x14ac:dyDescent="0.3">
      <c r="A5" s="84" t="s">
        <v>60</v>
      </c>
      <c r="B5" s="17"/>
      <c r="C5" s="17"/>
      <c r="D5" s="5"/>
      <c r="E5" s="3"/>
      <c r="F5" s="3"/>
      <c r="G5" s="3"/>
      <c r="H5" s="3"/>
      <c r="I5" s="3"/>
      <c r="J5" s="17"/>
      <c r="K5" s="8"/>
    </row>
    <row r="6" spans="1:11" x14ac:dyDescent="0.3">
      <c r="A6" s="84" t="s">
        <v>63</v>
      </c>
      <c r="B6" s="17"/>
      <c r="C6" s="17"/>
      <c r="D6" s="5"/>
      <c r="E6" s="3"/>
      <c r="F6" s="3"/>
      <c r="G6" s="3"/>
      <c r="H6" s="3"/>
      <c r="I6" s="3"/>
      <c r="J6" s="17"/>
      <c r="K6" s="8"/>
    </row>
    <row r="7" spans="1:11" x14ac:dyDescent="0.3">
      <c r="A7" s="55" t="s">
        <v>13</v>
      </c>
      <c r="B7" s="7"/>
      <c r="C7" s="18"/>
      <c r="D7" s="18"/>
      <c r="E7" s="7"/>
      <c r="F7" s="7"/>
      <c r="G7" s="7"/>
      <c r="H7" s="7"/>
      <c r="I7" s="7"/>
      <c r="J7" s="18"/>
      <c r="K7" s="34"/>
    </row>
    <row r="8" spans="1:11" x14ac:dyDescent="0.3">
      <c r="A8" s="55" t="s">
        <v>95</v>
      </c>
      <c r="B8" s="6"/>
      <c r="C8" s="18"/>
      <c r="D8" s="18"/>
      <c r="E8" s="7"/>
      <c r="F8" s="7"/>
      <c r="G8" s="7"/>
      <c r="H8" s="7"/>
      <c r="I8" s="7"/>
      <c r="J8" s="18"/>
      <c r="K8" s="34"/>
    </row>
    <row r="9" spans="1:11" ht="21.75" customHeight="1" x14ac:dyDescent="0.3">
      <c r="A9" s="376" t="s">
        <v>1</v>
      </c>
      <c r="B9" s="368" t="s">
        <v>8</v>
      </c>
      <c r="C9" s="368" t="s">
        <v>2</v>
      </c>
      <c r="D9" s="43" t="s">
        <v>3</v>
      </c>
      <c r="E9" s="86"/>
      <c r="F9" s="24" t="s">
        <v>57</v>
      </c>
      <c r="G9" s="24"/>
      <c r="H9" s="85"/>
      <c r="I9" s="32" t="s">
        <v>10</v>
      </c>
      <c r="J9" s="1" t="s">
        <v>4</v>
      </c>
      <c r="K9" s="1" t="s">
        <v>5</v>
      </c>
    </row>
    <row r="10" spans="1:11" ht="21.75" customHeight="1" x14ac:dyDescent="0.3">
      <c r="A10" s="377"/>
      <c r="B10" s="369"/>
      <c r="C10" s="369"/>
      <c r="D10" s="44" t="s">
        <v>9</v>
      </c>
      <c r="E10" s="193" t="s">
        <v>16</v>
      </c>
      <c r="F10" s="193" t="s">
        <v>17</v>
      </c>
      <c r="G10" s="193" t="s">
        <v>58</v>
      </c>
      <c r="H10" s="193" t="s">
        <v>59</v>
      </c>
      <c r="I10" s="2" t="s">
        <v>11</v>
      </c>
      <c r="J10" s="2" t="s">
        <v>6</v>
      </c>
      <c r="K10" s="2" t="s">
        <v>7</v>
      </c>
    </row>
    <row r="11" spans="1:11" ht="114" customHeight="1" x14ac:dyDescent="0.3">
      <c r="A11" s="65">
        <v>1</v>
      </c>
      <c r="B11" s="40" t="s">
        <v>114</v>
      </c>
      <c r="C11" s="45" t="s">
        <v>104</v>
      </c>
      <c r="D11" s="45" t="s">
        <v>105</v>
      </c>
      <c r="E11" s="36">
        <v>0</v>
      </c>
      <c r="F11" s="36">
        <v>234000</v>
      </c>
      <c r="G11" s="36">
        <v>0</v>
      </c>
      <c r="H11" s="36">
        <v>0</v>
      </c>
      <c r="I11" s="112" t="s">
        <v>106</v>
      </c>
      <c r="J11" s="113" t="s">
        <v>107</v>
      </c>
      <c r="K11" s="37" t="s">
        <v>108</v>
      </c>
    </row>
    <row r="12" spans="1:11" ht="153.75" customHeight="1" x14ac:dyDescent="0.3">
      <c r="A12" s="65">
        <v>2</v>
      </c>
      <c r="B12" s="42" t="s">
        <v>113</v>
      </c>
      <c r="C12" s="45" t="s">
        <v>109</v>
      </c>
      <c r="D12" s="45" t="s">
        <v>110</v>
      </c>
      <c r="E12" s="36">
        <v>0</v>
      </c>
      <c r="F12" s="36">
        <v>38000</v>
      </c>
      <c r="G12" s="36">
        <v>0</v>
      </c>
      <c r="H12" s="36">
        <v>0</v>
      </c>
      <c r="I12" s="45" t="s">
        <v>111</v>
      </c>
      <c r="J12" s="45" t="s">
        <v>112</v>
      </c>
      <c r="K12" s="114" t="s">
        <v>131</v>
      </c>
    </row>
    <row r="17" spans="1:11" x14ac:dyDescent="0.3">
      <c r="A17" s="84" t="s">
        <v>60</v>
      </c>
      <c r="B17" s="17"/>
      <c r="C17" s="17"/>
      <c r="D17" s="5"/>
      <c r="E17" s="3"/>
      <c r="F17" s="3"/>
      <c r="G17" s="3"/>
      <c r="H17" s="3"/>
      <c r="I17" s="3"/>
      <c r="J17" s="17"/>
      <c r="K17" s="8"/>
    </row>
    <row r="18" spans="1:11" x14ac:dyDescent="0.3">
      <c r="A18" s="84" t="s">
        <v>63</v>
      </c>
      <c r="B18" s="17"/>
      <c r="C18" s="17"/>
      <c r="D18" s="5"/>
      <c r="E18" s="3"/>
      <c r="F18" s="3"/>
      <c r="G18" s="3"/>
      <c r="H18" s="3"/>
      <c r="I18" s="3"/>
      <c r="J18" s="17"/>
      <c r="K18" s="8"/>
    </row>
    <row r="19" spans="1:11" x14ac:dyDescent="0.3">
      <c r="A19" s="55" t="s">
        <v>13</v>
      </c>
      <c r="B19" s="7"/>
      <c r="C19" s="18"/>
      <c r="D19" s="18"/>
      <c r="E19" s="7"/>
      <c r="F19" s="7"/>
      <c r="G19" s="7"/>
      <c r="H19" s="7"/>
      <c r="I19" s="7"/>
      <c r="J19" s="18"/>
      <c r="K19" s="34"/>
    </row>
    <row r="20" spans="1:11" x14ac:dyDescent="0.3">
      <c r="A20" s="55" t="s">
        <v>95</v>
      </c>
      <c r="B20" s="6"/>
      <c r="C20" s="18"/>
      <c r="D20" s="18"/>
      <c r="E20" s="7"/>
      <c r="F20" s="7"/>
      <c r="G20" s="7"/>
      <c r="H20" s="7"/>
      <c r="I20" s="7"/>
      <c r="J20" s="18"/>
      <c r="K20" s="34"/>
    </row>
    <row r="21" spans="1:11" ht="21.75" customHeight="1" x14ac:dyDescent="0.3">
      <c r="A21" s="376" t="s">
        <v>1</v>
      </c>
      <c r="B21" s="368" t="s">
        <v>8</v>
      </c>
      <c r="C21" s="368" t="s">
        <v>2</v>
      </c>
      <c r="D21" s="43" t="s">
        <v>3</v>
      </c>
      <c r="E21" s="86"/>
      <c r="F21" s="24" t="s">
        <v>57</v>
      </c>
      <c r="G21" s="24"/>
      <c r="H21" s="85"/>
      <c r="I21" s="32" t="s">
        <v>10</v>
      </c>
      <c r="J21" s="1" t="s">
        <v>4</v>
      </c>
      <c r="K21" s="1" t="s">
        <v>5</v>
      </c>
    </row>
    <row r="22" spans="1:11" ht="21.75" customHeight="1" x14ac:dyDescent="0.3">
      <c r="A22" s="377"/>
      <c r="B22" s="369"/>
      <c r="C22" s="369"/>
      <c r="D22" s="44" t="s">
        <v>9</v>
      </c>
      <c r="E22" s="193" t="s">
        <v>16</v>
      </c>
      <c r="F22" s="193" t="s">
        <v>17</v>
      </c>
      <c r="G22" s="193" t="s">
        <v>58</v>
      </c>
      <c r="H22" s="193" t="s">
        <v>59</v>
      </c>
      <c r="I22" s="2" t="s">
        <v>11</v>
      </c>
      <c r="J22" s="2" t="s">
        <v>6</v>
      </c>
      <c r="K22" s="2" t="s">
        <v>7</v>
      </c>
    </row>
    <row r="23" spans="1:11" s="25" customFormat="1" ht="150" customHeight="1" x14ac:dyDescent="0.3">
      <c r="A23" s="50">
        <v>3</v>
      </c>
      <c r="B23" s="42" t="s">
        <v>132</v>
      </c>
      <c r="C23" s="45" t="s">
        <v>104</v>
      </c>
      <c r="D23" s="45" t="s">
        <v>133</v>
      </c>
      <c r="E23" s="36">
        <v>0</v>
      </c>
      <c r="F23" s="39">
        <v>266000</v>
      </c>
      <c r="G23" s="115" t="s">
        <v>18</v>
      </c>
      <c r="H23" s="115" t="s">
        <v>18</v>
      </c>
      <c r="I23" s="113" t="s">
        <v>106</v>
      </c>
      <c r="J23" s="36" t="s">
        <v>107</v>
      </c>
      <c r="K23" s="116" t="s">
        <v>134</v>
      </c>
    </row>
    <row r="24" spans="1:11" s="25" customFormat="1" ht="147" customHeight="1" x14ac:dyDescent="0.3">
      <c r="A24" s="50">
        <v>4</v>
      </c>
      <c r="B24" s="71" t="s">
        <v>135</v>
      </c>
      <c r="C24" s="83" t="s">
        <v>136</v>
      </c>
      <c r="D24" s="45" t="s">
        <v>137</v>
      </c>
      <c r="E24" s="36">
        <v>0</v>
      </c>
      <c r="F24" s="69">
        <v>40000</v>
      </c>
      <c r="G24" s="119" t="s">
        <v>138</v>
      </c>
      <c r="H24" s="39" t="s">
        <v>18</v>
      </c>
      <c r="I24" s="113" t="s">
        <v>139</v>
      </c>
      <c r="J24" s="36" t="s">
        <v>140</v>
      </c>
      <c r="K24" s="42" t="s">
        <v>141</v>
      </c>
    </row>
    <row r="25" spans="1:11" ht="30" customHeight="1" thickBot="1" x14ac:dyDescent="0.35">
      <c r="A25" s="66"/>
      <c r="B25" s="68"/>
      <c r="C25" s="68"/>
      <c r="D25" s="68"/>
      <c r="E25" s="117"/>
      <c r="F25" s="118"/>
      <c r="G25" s="117"/>
      <c r="H25" s="117"/>
      <c r="I25" s="68"/>
      <c r="J25" s="68"/>
      <c r="K25" s="75"/>
    </row>
    <row r="26" spans="1:11" ht="21.95" customHeight="1" thickBot="1" x14ac:dyDescent="0.35">
      <c r="A26" s="364" t="s">
        <v>72</v>
      </c>
      <c r="B26" s="364"/>
      <c r="C26" s="364"/>
      <c r="D26" s="364"/>
      <c r="E26" s="93">
        <f>SUM(E5:E24)</f>
        <v>0</v>
      </c>
      <c r="F26" s="93">
        <f>SUM(F5:F24)</f>
        <v>578000</v>
      </c>
      <c r="G26" s="93">
        <f>SUM(G5:G24)</f>
        <v>0</v>
      </c>
      <c r="H26" s="94">
        <f>SUM(H5:H24)</f>
        <v>0</v>
      </c>
      <c r="I26" s="13"/>
      <c r="J26" s="13"/>
      <c r="K26" s="13"/>
    </row>
  </sheetData>
  <mergeCells count="11">
    <mergeCell ref="A1:K1"/>
    <mergeCell ref="A2:K2"/>
    <mergeCell ref="A3:K3"/>
    <mergeCell ref="A4:K4"/>
    <mergeCell ref="A26:D26"/>
    <mergeCell ref="A9:A10"/>
    <mergeCell ref="B9:B10"/>
    <mergeCell ref="C9:C10"/>
    <mergeCell ref="A21:A22"/>
    <mergeCell ref="B21:B22"/>
    <mergeCell ref="C21:C22"/>
  </mergeCells>
  <printOptions horizontalCentered="1"/>
  <pageMargins left="0.39370078740157483" right="0.39370078740157483" top="0.98425196850393704" bottom="0.78740157480314965" header="0.59055118110236227" footer="0.59055118110236227"/>
  <pageSetup paperSize="9" scale="85" firstPageNumber="56"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3"/>
  <sheetViews>
    <sheetView view="pageBreakPreview" topLeftCell="A4" zoomScaleSheetLayoutView="100" zoomScalePageLayoutView="90" workbookViewId="0">
      <selection activeCell="J9" sqref="J9"/>
    </sheetView>
  </sheetViews>
  <sheetFormatPr defaultRowHeight="18.75" x14ac:dyDescent="0.3"/>
  <cols>
    <col min="1" max="1" width="5.42578125" style="258" customWidth="1"/>
    <col min="2" max="2" width="26.7109375" style="258" customWidth="1"/>
    <col min="3" max="3" width="10.140625" style="258" customWidth="1"/>
    <col min="4" max="4" width="13.140625" style="258" customWidth="1"/>
    <col min="5" max="5" width="9.5703125" style="264" customWidth="1"/>
    <col min="6" max="6" width="13.85546875" style="264" customWidth="1"/>
    <col min="7" max="7" width="9.140625" style="258"/>
    <col min="8" max="8" width="14.7109375" style="258" customWidth="1"/>
    <col min="9" max="9" width="9.140625" style="258"/>
    <col min="10" max="10" width="12.5703125" style="258" customWidth="1"/>
    <col min="11" max="11" width="10.28515625" style="258" customWidth="1"/>
    <col min="12" max="12" width="12"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8" t="s">
        <v>0</v>
      </c>
      <c r="B2" s="348"/>
      <c r="C2" s="348"/>
      <c r="D2" s="348"/>
      <c r="E2" s="348"/>
      <c r="F2" s="348"/>
      <c r="G2" s="348"/>
      <c r="H2" s="348"/>
      <c r="I2" s="348"/>
      <c r="J2" s="348"/>
      <c r="K2" s="348"/>
      <c r="L2" s="348"/>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0"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376</v>
      </c>
      <c r="B5" s="336"/>
      <c r="C5" s="336"/>
      <c r="D5" s="336"/>
      <c r="E5" s="336"/>
      <c r="F5" s="336"/>
      <c r="G5" s="336"/>
      <c r="H5" s="336"/>
      <c r="I5" s="336"/>
      <c r="J5" s="336"/>
      <c r="K5" s="336"/>
      <c r="L5" s="337"/>
    </row>
    <row r="6" spans="1:12" x14ac:dyDescent="0.3">
      <c r="A6" s="285" t="s">
        <v>214</v>
      </c>
      <c r="B6" s="275"/>
      <c r="C6" s="276"/>
      <c r="D6" s="276"/>
      <c r="E6" s="277"/>
      <c r="F6" s="277"/>
      <c r="G6" s="276"/>
      <c r="H6" s="276"/>
      <c r="I6" s="276"/>
      <c r="J6" s="276"/>
      <c r="K6" s="276"/>
      <c r="L6" s="280"/>
    </row>
    <row r="7" spans="1:12" s="263" customFormat="1" x14ac:dyDescent="0.3">
      <c r="A7" s="286" t="s">
        <v>215</v>
      </c>
      <c r="B7" s="269"/>
      <c r="C7" s="281"/>
      <c r="D7" s="281"/>
      <c r="E7" s="282"/>
      <c r="F7" s="282"/>
      <c r="G7" s="283"/>
      <c r="H7" s="283"/>
      <c r="I7" s="283"/>
      <c r="J7" s="283"/>
      <c r="K7" s="283"/>
      <c r="L7" s="284"/>
    </row>
    <row r="8" spans="1:12" ht="23.25" customHeight="1" x14ac:dyDescent="0.3">
      <c r="A8" s="265">
        <v>1</v>
      </c>
      <c r="B8" s="83" t="s">
        <v>236</v>
      </c>
      <c r="C8" s="113">
        <v>0</v>
      </c>
      <c r="D8" s="113">
        <v>0</v>
      </c>
      <c r="E8" s="113">
        <v>1</v>
      </c>
      <c r="F8" s="113">
        <v>500000</v>
      </c>
      <c r="G8" s="113">
        <v>0</v>
      </c>
      <c r="H8" s="113">
        <v>0</v>
      </c>
      <c r="I8" s="113">
        <v>1</v>
      </c>
      <c r="J8" s="113">
        <v>500000</v>
      </c>
      <c r="K8" s="113">
        <f t="shared" ref="K8:L12" si="0">C8+E8+G8+I8</f>
        <v>2</v>
      </c>
      <c r="L8" s="113">
        <f t="shared" si="0"/>
        <v>1000000</v>
      </c>
    </row>
    <row r="9" spans="1:12" ht="64.5" customHeight="1" x14ac:dyDescent="0.3">
      <c r="A9" s="265">
        <v>2</v>
      </c>
      <c r="B9" s="83" t="s">
        <v>231</v>
      </c>
      <c r="C9" s="113">
        <v>0</v>
      </c>
      <c r="D9" s="113">
        <v>0</v>
      </c>
      <c r="E9" s="113">
        <v>1</v>
      </c>
      <c r="F9" s="113">
        <v>180000</v>
      </c>
      <c r="G9" s="113">
        <v>1</v>
      </c>
      <c r="H9" s="113">
        <v>180000</v>
      </c>
      <c r="I9" s="113">
        <v>1</v>
      </c>
      <c r="J9" s="113">
        <v>180000</v>
      </c>
      <c r="K9" s="113">
        <f t="shared" si="0"/>
        <v>3</v>
      </c>
      <c r="L9" s="113">
        <f t="shared" si="0"/>
        <v>540000</v>
      </c>
    </row>
    <row r="10" spans="1:12" ht="39.75" customHeight="1" x14ac:dyDescent="0.3">
      <c r="A10" s="265">
        <v>3</v>
      </c>
      <c r="B10" s="83" t="s">
        <v>216</v>
      </c>
      <c r="C10" s="113">
        <v>0</v>
      </c>
      <c r="D10" s="113">
        <v>0</v>
      </c>
      <c r="E10" s="113">
        <v>0</v>
      </c>
      <c r="F10" s="113">
        <v>0</v>
      </c>
      <c r="G10" s="113">
        <v>0</v>
      </c>
      <c r="H10" s="113">
        <v>0</v>
      </c>
      <c r="I10" s="113">
        <v>1</v>
      </c>
      <c r="J10" s="278">
        <v>4000000</v>
      </c>
      <c r="K10" s="113">
        <f t="shared" si="0"/>
        <v>1</v>
      </c>
      <c r="L10" s="113">
        <f t="shared" si="0"/>
        <v>4000000</v>
      </c>
    </row>
    <row r="11" spans="1:12" ht="59.25" customHeight="1" x14ac:dyDescent="0.3">
      <c r="A11" s="265">
        <v>4</v>
      </c>
      <c r="B11" s="83" t="s">
        <v>222</v>
      </c>
      <c r="C11" s="113">
        <v>0</v>
      </c>
      <c r="D11" s="113">
        <v>0</v>
      </c>
      <c r="E11" s="113">
        <v>0</v>
      </c>
      <c r="F11" s="113">
        <v>0</v>
      </c>
      <c r="G11" s="113">
        <v>0</v>
      </c>
      <c r="H11" s="113">
        <v>0</v>
      </c>
      <c r="I11" s="113">
        <v>1</v>
      </c>
      <c r="J11" s="278">
        <v>200000</v>
      </c>
      <c r="K11" s="113">
        <f t="shared" si="0"/>
        <v>1</v>
      </c>
      <c r="L11" s="113">
        <f t="shared" si="0"/>
        <v>200000</v>
      </c>
    </row>
    <row r="12" spans="1:12" ht="82.5" customHeight="1" x14ac:dyDescent="0.3">
      <c r="A12" s="265">
        <v>5</v>
      </c>
      <c r="B12" s="83" t="s">
        <v>293</v>
      </c>
      <c r="C12" s="113">
        <v>0</v>
      </c>
      <c r="D12" s="113">
        <v>0</v>
      </c>
      <c r="E12" s="113">
        <v>1</v>
      </c>
      <c r="F12" s="278">
        <v>200000</v>
      </c>
      <c r="G12" s="113">
        <v>1</v>
      </c>
      <c r="H12" s="278">
        <v>200000</v>
      </c>
      <c r="I12" s="113">
        <v>1</v>
      </c>
      <c r="J12" s="278">
        <v>200000</v>
      </c>
      <c r="K12" s="113">
        <f t="shared" si="0"/>
        <v>3</v>
      </c>
      <c r="L12" s="113">
        <f t="shared" si="0"/>
        <v>600000</v>
      </c>
    </row>
    <row r="13" spans="1:12" s="279" customFormat="1" ht="19.5" thickBot="1" x14ac:dyDescent="0.35">
      <c r="A13" s="268"/>
      <c r="B13" s="268"/>
      <c r="C13" s="302">
        <f>SUM(C8:C12)</f>
        <v>0</v>
      </c>
      <c r="D13" s="302">
        <f>SUM(D8:D12)</f>
        <v>0</v>
      </c>
      <c r="E13" s="302">
        <f t="shared" ref="E13:J13" si="1">SUM(E8:E12)</f>
        <v>3</v>
      </c>
      <c r="F13" s="302">
        <f>SUM(F8:F12)</f>
        <v>880000</v>
      </c>
      <c r="G13" s="302">
        <f t="shared" si="1"/>
        <v>2</v>
      </c>
      <c r="H13" s="302">
        <f t="shared" si="1"/>
        <v>380000</v>
      </c>
      <c r="I13" s="302">
        <f t="shared" si="1"/>
        <v>5</v>
      </c>
      <c r="J13" s="302">
        <f t="shared" si="1"/>
        <v>5080000</v>
      </c>
      <c r="K13" s="302">
        <f>SUM(K8:K12)</f>
        <v>10</v>
      </c>
      <c r="L13" s="302">
        <f>SUM(L8:L12)</f>
        <v>6340000</v>
      </c>
    </row>
  </sheetData>
  <mergeCells count="9">
    <mergeCell ref="A5:L5"/>
    <mergeCell ref="A3:B4"/>
    <mergeCell ref="C3:D3"/>
    <mergeCell ref="E3:F3"/>
    <mergeCell ref="A1:L1"/>
    <mergeCell ref="A2:L2"/>
    <mergeCell ref="G3:H3"/>
    <mergeCell ref="I3:J3"/>
    <mergeCell ref="K3:L3"/>
  </mergeCells>
  <printOptions horizontalCentered="1"/>
  <pageMargins left="0.39370078740157483" right="0.39370078740157483" top="0.98425196850393704" bottom="0.78740157480314965" header="0.59055118110236227" footer="0.59055118110236227"/>
  <pageSetup paperSize="9" scale="90" firstPageNumber="5"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K32"/>
  <sheetViews>
    <sheetView view="pageBreakPreview" topLeftCell="A7" zoomScaleSheetLayoutView="100" zoomScalePageLayoutView="80" workbookViewId="0">
      <selection activeCell="J11" sqref="J11"/>
    </sheetView>
  </sheetViews>
  <sheetFormatPr defaultRowHeight="20.25" x14ac:dyDescent="0.3"/>
  <cols>
    <col min="1" max="1" width="5.7109375" style="14" customWidth="1"/>
    <col min="2" max="2" width="21.7109375" style="14" customWidth="1"/>
    <col min="3" max="3" width="10.140625" style="14" customWidth="1"/>
    <col min="4" max="4" width="18.7109375" style="14" customWidth="1"/>
    <col min="5" max="5" width="17" style="47" customWidth="1"/>
    <col min="6" max="6" width="24.28515625" style="47" customWidth="1"/>
    <col min="7" max="7" width="14.42578125" style="14" customWidth="1"/>
    <col min="8" max="8" width="14.5703125" style="14" customWidth="1"/>
    <col min="9" max="9" width="13.7109375" style="31" customWidth="1"/>
    <col min="10" max="10" width="14.5703125" style="31" customWidth="1"/>
    <col min="11" max="11" width="12.140625" style="242" customWidth="1"/>
    <col min="12" max="12" width="9.140625" style="14"/>
    <col min="13" max="13" width="11.5703125" style="14" bestFit="1" customWidth="1"/>
    <col min="14" max="14" width="10.85546875" style="14" bestFit="1" customWidth="1"/>
    <col min="15" max="16384" width="9.140625" style="14"/>
  </cols>
  <sheetData>
    <row r="1" spans="1:11" s="21" customFormat="1" ht="21.95" customHeight="1" thickTop="1" x14ac:dyDescent="0.3">
      <c r="A1" s="370" t="s">
        <v>178</v>
      </c>
      <c r="B1" s="370"/>
      <c r="C1" s="370"/>
      <c r="D1" s="370"/>
      <c r="E1" s="370"/>
      <c r="F1" s="370"/>
      <c r="G1" s="370"/>
      <c r="H1" s="370"/>
      <c r="I1" s="370"/>
      <c r="J1" s="370"/>
      <c r="K1" s="370"/>
    </row>
    <row r="2" spans="1:11" ht="21.95" customHeight="1" x14ac:dyDescent="0.3">
      <c r="A2" s="371" t="s">
        <v>146</v>
      </c>
      <c r="B2" s="371"/>
      <c r="C2" s="371"/>
      <c r="D2" s="371"/>
      <c r="E2" s="371"/>
      <c r="F2" s="371"/>
      <c r="G2" s="371"/>
      <c r="H2" s="371"/>
      <c r="I2" s="371"/>
      <c r="J2" s="371"/>
      <c r="K2" s="371"/>
    </row>
    <row r="3" spans="1:11" ht="21.75" customHeight="1" x14ac:dyDescent="0.3">
      <c r="A3" s="371" t="s">
        <v>0</v>
      </c>
      <c r="B3" s="371"/>
      <c r="C3" s="371"/>
      <c r="D3" s="371"/>
      <c r="E3" s="371"/>
      <c r="F3" s="371"/>
      <c r="G3" s="371"/>
      <c r="H3" s="371"/>
      <c r="I3" s="371"/>
      <c r="J3" s="371"/>
      <c r="K3" s="371"/>
    </row>
    <row r="4" spans="1:11" ht="21.75" customHeight="1" x14ac:dyDescent="0.3">
      <c r="A4" s="389" t="s">
        <v>204</v>
      </c>
      <c r="B4" s="389"/>
      <c r="C4" s="389"/>
      <c r="D4" s="389"/>
      <c r="E4" s="389"/>
      <c r="F4" s="389"/>
      <c r="G4" s="389"/>
      <c r="H4" s="389"/>
      <c r="I4" s="389"/>
      <c r="J4" s="389"/>
      <c r="K4" s="389"/>
    </row>
    <row r="5" spans="1:11" s="25" customFormat="1" x14ac:dyDescent="0.3">
      <c r="A5" s="383" t="s">
        <v>1</v>
      </c>
      <c r="B5" s="383" t="s">
        <v>65</v>
      </c>
      <c r="C5" s="383" t="s">
        <v>66</v>
      </c>
      <c r="D5" s="383" t="s">
        <v>67</v>
      </c>
      <c r="E5" s="384" t="s">
        <v>2</v>
      </c>
      <c r="F5" s="43" t="s">
        <v>3</v>
      </c>
      <c r="G5" s="386" t="s">
        <v>57</v>
      </c>
      <c r="H5" s="387"/>
      <c r="I5" s="387"/>
      <c r="J5" s="388"/>
      <c r="K5" s="239" t="s">
        <v>5</v>
      </c>
    </row>
    <row r="6" spans="1:11" s="25" customFormat="1" x14ac:dyDescent="0.3">
      <c r="A6" s="383"/>
      <c r="B6" s="383"/>
      <c r="C6" s="383"/>
      <c r="D6" s="383"/>
      <c r="E6" s="385"/>
      <c r="F6" s="44" t="s">
        <v>70</v>
      </c>
      <c r="G6" s="108" t="s">
        <v>16</v>
      </c>
      <c r="H6" s="26" t="s">
        <v>17</v>
      </c>
      <c r="I6" s="28" t="s">
        <v>58</v>
      </c>
      <c r="J6" s="28" t="s">
        <v>59</v>
      </c>
      <c r="K6" s="240" t="s">
        <v>71</v>
      </c>
    </row>
    <row r="7" spans="1:11" ht="97.5" customHeight="1" x14ac:dyDescent="0.3">
      <c r="A7" s="49">
        <v>1</v>
      </c>
      <c r="B7" s="49" t="s">
        <v>68</v>
      </c>
      <c r="C7" s="49" t="s">
        <v>96</v>
      </c>
      <c r="D7" s="49" t="s">
        <v>91</v>
      </c>
      <c r="E7" s="71" t="s">
        <v>20</v>
      </c>
      <c r="F7" s="37" t="s">
        <v>446</v>
      </c>
      <c r="G7" s="79">
        <v>17000</v>
      </c>
      <c r="H7" s="79">
        <v>17000</v>
      </c>
      <c r="I7" s="79">
        <v>17000</v>
      </c>
      <c r="J7" s="79">
        <v>17000</v>
      </c>
      <c r="K7" s="241" t="s">
        <v>443</v>
      </c>
    </row>
    <row r="8" spans="1:11" ht="72" customHeight="1" x14ac:dyDescent="0.3">
      <c r="A8" s="49">
        <v>2</v>
      </c>
      <c r="B8" s="49" t="s">
        <v>68</v>
      </c>
      <c r="C8" s="49" t="s">
        <v>96</v>
      </c>
      <c r="D8" s="49" t="s">
        <v>69</v>
      </c>
      <c r="E8" s="71" t="s">
        <v>20</v>
      </c>
      <c r="F8" s="70" t="s">
        <v>196</v>
      </c>
      <c r="G8" s="79">
        <v>30000</v>
      </c>
      <c r="H8" s="79">
        <v>30000</v>
      </c>
      <c r="I8" s="79">
        <v>30000</v>
      </c>
      <c r="J8" s="79">
        <v>30000</v>
      </c>
      <c r="K8" s="241" t="s">
        <v>179</v>
      </c>
    </row>
    <row r="9" spans="1:11" ht="72" customHeight="1" x14ac:dyDescent="0.3">
      <c r="A9" s="49">
        <v>3</v>
      </c>
      <c r="B9" s="49" t="s">
        <v>68</v>
      </c>
      <c r="C9" s="49" t="s">
        <v>96</v>
      </c>
      <c r="D9" s="49" t="s">
        <v>69</v>
      </c>
      <c r="E9" s="71" t="s">
        <v>20</v>
      </c>
      <c r="F9" s="70" t="s">
        <v>388</v>
      </c>
      <c r="G9" s="79">
        <v>260000</v>
      </c>
      <c r="H9" s="79">
        <v>260000</v>
      </c>
      <c r="I9" s="79">
        <v>260000</v>
      </c>
      <c r="J9" s="79">
        <v>260000</v>
      </c>
      <c r="K9" s="241" t="s">
        <v>179</v>
      </c>
    </row>
    <row r="10" spans="1:11" s="25" customFormat="1" ht="106.5" customHeight="1" x14ac:dyDescent="0.3">
      <c r="A10" s="49">
        <v>4</v>
      </c>
      <c r="B10" s="49" t="s">
        <v>68</v>
      </c>
      <c r="C10" s="49" t="s">
        <v>96</v>
      </c>
      <c r="D10" s="49" t="s">
        <v>91</v>
      </c>
      <c r="E10" s="45" t="s">
        <v>19</v>
      </c>
      <c r="F10" s="37" t="s">
        <v>445</v>
      </c>
      <c r="G10" s="79">
        <v>77400</v>
      </c>
      <c r="H10" s="79">
        <v>77400</v>
      </c>
      <c r="I10" s="79">
        <v>77400</v>
      </c>
      <c r="J10" s="79">
        <v>77400</v>
      </c>
      <c r="K10" s="241" t="s">
        <v>443</v>
      </c>
    </row>
    <row r="11" spans="1:11" s="25" customFormat="1" ht="106.5" customHeight="1" x14ac:dyDescent="0.3">
      <c r="A11" s="49">
        <v>5</v>
      </c>
      <c r="B11" s="49" t="s">
        <v>68</v>
      </c>
      <c r="C11" s="49" t="s">
        <v>96</v>
      </c>
      <c r="D11" s="49" t="s">
        <v>91</v>
      </c>
      <c r="E11" s="45" t="s">
        <v>19</v>
      </c>
      <c r="F11" s="37" t="s">
        <v>97</v>
      </c>
      <c r="G11" s="79">
        <f t="shared" ref="G11:J11" si="0">25800*2</f>
        <v>51600</v>
      </c>
      <c r="H11" s="79">
        <f t="shared" si="0"/>
        <v>51600</v>
      </c>
      <c r="I11" s="79">
        <f t="shared" si="0"/>
        <v>51600</v>
      </c>
      <c r="J11" s="79">
        <f t="shared" si="0"/>
        <v>51600</v>
      </c>
      <c r="K11" s="241" t="s">
        <v>179</v>
      </c>
    </row>
    <row r="12" spans="1:11" ht="72.75" customHeight="1" x14ac:dyDescent="0.3">
      <c r="A12" s="49">
        <v>6</v>
      </c>
      <c r="B12" s="49" t="s">
        <v>68</v>
      </c>
      <c r="C12" s="49" t="s">
        <v>96</v>
      </c>
      <c r="D12" s="49" t="s">
        <v>91</v>
      </c>
      <c r="E12" s="71" t="s">
        <v>20</v>
      </c>
      <c r="F12" s="70" t="s">
        <v>74</v>
      </c>
      <c r="G12" s="41">
        <v>5000</v>
      </c>
      <c r="H12" s="41">
        <v>5000</v>
      </c>
      <c r="I12" s="41">
        <v>5000</v>
      </c>
      <c r="J12" s="41">
        <v>5000</v>
      </c>
      <c r="K12" s="241" t="s">
        <v>179</v>
      </c>
    </row>
    <row r="13" spans="1:11" ht="63.75" customHeight="1" x14ac:dyDescent="0.3">
      <c r="A13" s="49">
        <v>7</v>
      </c>
      <c r="B13" s="49" t="s">
        <v>68</v>
      </c>
      <c r="C13" s="49" t="s">
        <v>96</v>
      </c>
      <c r="D13" s="49" t="s">
        <v>69</v>
      </c>
      <c r="E13" s="71" t="s">
        <v>20</v>
      </c>
      <c r="F13" s="70" t="s">
        <v>351</v>
      </c>
      <c r="G13" s="79">
        <v>13000</v>
      </c>
      <c r="H13" s="79">
        <v>13000</v>
      </c>
      <c r="I13" s="79">
        <v>13000</v>
      </c>
      <c r="J13" s="79">
        <v>13000</v>
      </c>
      <c r="K13" s="241" t="s">
        <v>179</v>
      </c>
    </row>
    <row r="14" spans="1:11" ht="63.75" customHeight="1" x14ac:dyDescent="0.3">
      <c r="A14" s="49">
        <v>8</v>
      </c>
      <c r="B14" s="49" t="s">
        <v>68</v>
      </c>
      <c r="C14" s="49" t="s">
        <v>96</v>
      </c>
      <c r="D14" s="49" t="s">
        <v>69</v>
      </c>
      <c r="E14" s="71" t="s">
        <v>20</v>
      </c>
      <c r="F14" s="70" t="s">
        <v>350</v>
      </c>
      <c r="G14" s="79">
        <v>20000</v>
      </c>
      <c r="H14" s="79">
        <v>20000</v>
      </c>
      <c r="I14" s="79">
        <v>20000</v>
      </c>
      <c r="J14" s="79">
        <v>20000</v>
      </c>
      <c r="K14" s="241" t="s">
        <v>179</v>
      </c>
    </row>
    <row r="15" spans="1:11" ht="63.75" customHeight="1" x14ac:dyDescent="0.3">
      <c r="A15" s="49">
        <v>9</v>
      </c>
      <c r="B15" s="49" t="s">
        <v>68</v>
      </c>
      <c r="C15" s="49" t="s">
        <v>96</v>
      </c>
      <c r="D15" s="49" t="s">
        <v>181</v>
      </c>
      <c r="E15" s="71" t="s">
        <v>20</v>
      </c>
      <c r="F15" s="70" t="s">
        <v>180</v>
      </c>
      <c r="G15" s="79">
        <v>105000</v>
      </c>
      <c r="H15" s="79">
        <v>105000</v>
      </c>
      <c r="I15" s="79">
        <v>105000</v>
      </c>
      <c r="J15" s="79">
        <v>105000</v>
      </c>
      <c r="K15" s="241" t="s">
        <v>179</v>
      </c>
    </row>
    <row r="16" spans="1:11" ht="73.5" customHeight="1" x14ac:dyDescent="0.3">
      <c r="A16" s="49">
        <v>10</v>
      </c>
      <c r="B16" s="49" t="s">
        <v>68</v>
      </c>
      <c r="C16" s="49" t="s">
        <v>96</v>
      </c>
      <c r="D16" s="49" t="s">
        <v>182</v>
      </c>
      <c r="E16" s="71" t="s">
        <v>20</v>
      </c>
      <c r="F16" s="70" t="s">
        <v>447</v>
      </c>
      <c r="G16" s="79">
        <v>40000</v>
      </c>
      <c r="H16" s="79">
        <v>40000</v>
      </c>
      <c r="I16" s="79">
        <v>40000</v>
      </c>
      <c r="J16" s="79">
        <v>40000</v>
      </c>
      <c r="K16" s="241" t="s">
        <v>179</v>
      </c>
    </row>
    <row r="17" spans="1:11" ht="73.5" customHeight="1" x14ac:dyDescent="0.3">
      <c r="A17" s="49">
        <v>11</v>
      </c>
      <c r="B17" s="49" t="s">
        <v>68</v>
      </c>
      <c r="C17" s="49" t="s">
        <v>96</v>
      </c>
      <c r="D17" s="49" t="s">
        <v>182</v>
      </c>
      <c r="E17" s="71" t="s">
        <v>20</v>
      </c>
      <c r="F17" s="70" t="s">
        <v>390</v>
      </c>
      <c r="G17" s="41">
        <v>15000</v>
      </c>
      <c r="H17" s="41">
        <v>15000</v>
      </c>
      <c r="I17" s="41">
        <v>15000</v>
      </c>
      <c r="J17" s="41">
        <v>15000</v>
      </c>
      <c r="K17" s="241" t="s">
        <v>179</v>
      </c>
    </row>
    <row r="18" spans="1:11" ht="63.75" customHeight="1" x14ac:dyDescent="0.3">
      <c r="A18" s="49">
        <v>12</v>
      </c>
      <c r="B18" s="293" t="s">
        <v>399</v>
      </c>
      <c r="C18" s="49" t="s">
        <v>96</v>
      </c>
      <c r="D18" s="238" t="s">
        <v>346</v>
      </c>
      <c r="E18" s="71" t="s">
        <v>20</v>
      </c>
      <c r="F18" s="70" t="s">
        <v>389</v>
      </c>
      <c r="G18" s="79">
        <v>1290000</v>
      </c>
      <c r="H18" s="79">
        <v>1290000</v>
      </c>
      <c r="I18" s="79">
        <v>1290000</v>
      </c>
      <c r="J18" s="79">
        <v>1290000</v>
      </c>
      <c r="K18" s="241" t="s">
        <v>179</v>
      </c>
    </row>
    <row r="19" spans="1:11" ht="73.5" customHeight="1" x14ac:dyDescent="0.3">
      <c r="A19" s="49">
        <v>13</v>
      </c>
      <c r="B19" s="293" t="s">
        <v>399</v>
      </c>
      <c r="C19" s="49" t="s">
        <v>96</v>
      </c>
      <c r="D19" s="49" t="s">
        <v>182</v>
      </c>
      <c r="E19" s="71" t="s">
        <v>20</v>
      </c>
      <c r="F19" s="70" t="s">
        <v>391</v>
      </c>
      <c r="G19" s="41">
        <v>19000</v>
      </c>
      <c r="H19" s="41">
        <v>19000</v>
      </c>
      <c r="I19" s="41">
        <v>19000</v>
      </c>
      <c r="J19" s="41">
        <v>19000</v>
      </c>
      <c r="K19" s="241" t="s">
        <v>179</v>
      </c>
    </row>
    <row r="20" spans="1:11" ht="73.5" customHeight="1" x14ac:dyDescent="0.3">
      <c r="A20" s="49">
        <v>14</v>
      </c>
      <c r="B20" s="49" t="s">
        <v>68</v>
      </c>
      <c r="C20" s="49" t="s">
        <v>96</v>
      </c>
      <c r="D20" s="49" t="s">
        <v>182</v>
      </c>
      <c r="E20" s="71" t="s">
        <v>20</v>
      </c>
      <c r="F20" s="70" t="s">
        <v>392</v>
      </c>
      <c r="G20" s="41">
        <v>59000</v>
      </c>
      <c r="H20" s="41">
        <v>59000</v>
      </c>
      <c r="I20" s="41">
        <v>59000</v>
      </c>
      <c r="J20" s="41">
        <v>59000</v>
      </c>
      <c r="K20" s="241" t="s">
        <v>179</v>
      </c>
    </row>
    <row r="21" spans="1:11" ht="63.75" customHeight="1" x14ac:dyDescent="0.3">
      <c r="A21" s="49">
        <v>15</v>
      </c>
      <c r="B21" s="49" t="s">
        <v>397</v>
      </c>
      <c r="C21" s="49" t="s">
        <v>96</v>
      </c>
      <c r="D21" s="49" t="s">
        <v>69</v>
      </c>
      <c r="E21" s="71" t="s">
        <v>20</v>
      </c>
      <c r="F21" s="70" t="s">
        <v>444</v>
      </c>
      <c r="G21" s="79">
        <v>25000</v>
      </c>
      <c r="H21" s="79">
        <v>25000</v>
      </c>
      <c r="I21" s="79">
        <v>25000</v>
      </c>
      <c r="J21" s="79">
        <v>25000</v>
      </c>
      <c r="K21" s="241" t="s">
        <v>377</v>
      </c>
    </row>
    <row r="22" spans="1:11" s="25" customFormat="1" ht="73.5" customHeight="1" x14ac:dyDescent="0.3">
      <c r="A22" s="49">
        <v>16</v>
      </c>
      <c r="B22" s="49" t="s">
        <v>397</v>
      </c>
      <c r="C22" s="49" t="s">
        <v>96</v>
      </c>
      <c r="D22" s="49" t="s">
        <v>69</v>
      </c>
      <c r="E22" s="45" t="s">
        <v>19</v>
      </c>
      <c r="F22" s="37" t="s">
        <v>380</v>
      </c>
      <c r="G22" s="79">
        <v>120000</v>
      </c>
      <c r="H22" s="79">
        <v>120000</v>
      </c>
      <c r="I22" s="79">
        <v>120000</v>
      </c>
      <c r="J22" s="79">
        <v>120000</v>
      </c>
      <c r="K22" s="241" t="s">
        <v>377</v>
      </c>
    </row>
    <row r="23" spans="1:11" s="25" customFormat="1" ht="73.5" customHeight="1" x14ac:dyDescent="0.3">
      <c r="A23" s="49">
        <v>17</v>
      </c>
      <c r="B23" s="49" t="s">
        <v>398</v>
      </c>
      <c r="C23" s="49" t="s">
        <v>96</v>
      </c>
      <c r="D23" s="49" t="s">
        <v>69</v>
      </c>
      <c r="E23" s="45" t="s">
        <v>19</v>
      </c>
      <c r="F23" s="37" t="s">
        <v>379</v>
      </c>
      <c r="G23" s="79">
        <v>100000</v>
      </c>
      <c r="H23" s="79">
        <v>100000</v>
      </c>
      <c r="I23" s="79">
        <v>100000</v>
      </c>
      <c r="J23" s="79">
        <v>100000</v>
      </c>
      <c r="K23" s="241" t="s">
        <v>378</v>
      </c>
    </row>
    <row r="24" spans="1:11" s="25" customFormat="1" ht="106.5" customHeight="1" x14ac:dyDescent="0.3">
      <c r="A24" s="49">
        <v>18</v>
      </c>
      <c r="B24" s="49" t="s">
        <v>90</v>
      </c>
      <c r="C24" s="49" t="s">
        <v>96</v>
      </c>
      <c r="D24" s="49" t="s">
        <v>91</v>
      </c>
      <c r="E24" s="45" t="s">
        <v>19</v>
      </c>
      <c r="F24" s="37" t="s">
        <v>97</v>
      </c>
      <c r="G24" s="79">
        <f>25800*2</f>
        <v>51600</v>
      </c>
      <c r="H24" s="79">
        <f>25800*2</f>
        <v>51600</v>
      </c>
      <c r="I24" s="79">
        <f>25800*2</f>
        <v>51600</v>
      </c>
      <c r="J24" s="79">
        <f>25800*2</f>
        <v>51600</v>
      </c>
      <c r="K24" s="241" t="s">
        <v>25</v>
      </c>
    </row>
    <row r="25" spans="1:11" ht="72.75" customHeight="1" x14ac:dyDescent="0.3">
      <c r="A25" s="49">
        <v>19</v>
      </c>
      <c r="B25" s="49" t="s">
        <v>90</v>
      </c>
      <c r="C25" s="49" t="s">
        <v>96</v>
      </c>
      <c r="D25" s="49" t="s">
        <v>91</v>
      </c>
      <c r="E25" s="71" t="s">
        <v>20</v>
      </c>
      <c r="F25" s="70" t="s">
        <v>74</v>
      </c>
      <c r="G25" s="79">
        <v>5600</v>
      </c>
      <c r="H25" s="79">
        <v>5600</v>
      </c>
      <c r="I25" s="79">
        <v>5600</v>
      </c>
      <c r="J25" s="79">
        <v>5600</v>
      </c>
      <c r="K25" s="241" t="s">
        <v>25</v>
      </c>
    </row>
    <row r="26" spans="1:11" ht="63.75" customHeight="1" x14ac:dyDescent="0.3">
      <c r="A26" s="49">
        <v>20</v>
      </c>
      <c r="B26" s="49" t="s">
        <v>90</v>
      </c>
      <c r="C26" s="49" t="s">
        <v>96</v>
      </c>
      <c r="D26" s="49" t="s">
        <v>69</v>
      </c>
      <c r="E26" s="71" t="s">
        <v>20</v>
      </c>
      <c r="F26" s="70" t="s">
        <v>440</v>
      </c>
      <c r="G26" s="79">
        <v>22000</v>
      </c>
      <c r="H26" s="79">
        <v>22000</v>
      </c>
      <c r="I26" s="79">
        <v>22000</v>
      </c>
      <c r="J26" s="79">
        <v>22000</v>
      </c>
      <c r="K26" s="241" t="s">
        <v>25</v>
      </c>
    </row>
    <row r="27" spans="1:11" ht="63.75" customHeight="1" x14ac:dyDescent="0.3">
      <c r="A27" s="49">
        <v>21</v>
      </c>
      <c r="B27" s="49" t="s">
        <v>90</v>
      </c>
      <c r="C27" s="49" t="s">
        <v>96</v>
      </c>
      <c r="D27" s="49" t="s">
        <v>69</v>
      </c>
      <c r="E27" s="71" t="s">
        <v>20</v>
      </c>
      <c r="F27" s="70" t="s">
        <v>441</v>
      </c>
      <c r="G27" s="79">
        <v>10000</v>
      </c>
      <c r="H27" s="79">
        <v>10000</v>
      </c>
      <c r="I27" s="79">
        <v>10000</v>
      </c>
      <c r="J27" s="79">
        <v>10000</v>
      </c>
      <c r="K27" s="241" t="s">
        <v>25</v>
      </c>
    </row>
    <row r="28" spans="1:11" ht="66.75" customHeight="1" x14ac:dyDescent="0.3">
      <c r="A28" s="49">
        <v>22</v>
      </c>
      <c r="B28" s="49" t="s">
        <v>90</v>
      </c>
      <c r="C28" s="49" t="s">
        <v>96</v>
      </c>
      <c r="D28" s="49" t="s">
        <v>69</v>
      </c>
      <c r="E28" s="71" t="s">
        <v>20</v>
      </c>
      <c r="F28" s="70" t="s">
        <v>103</v>
      </c>
      <c r="G28" s="79">
        <v>10000</v>
      </c>
      <c r="H28" s="79">
        <v>10000</v>
      </c>
      <c r="I28" s="79">
        <v>10000</v>
      </c>
      <c r="J28" s="79">
        <v>10000</v>
      </c>
      <c r="K28" s="241" t="s">
        <v>25</v>
      </c>
    </row>
    <row r="29" spans="1:11" ht="124.5" customHeight="1" x14ac:dyDescent="0.3">
      <c r="A29" s="49">
        <v>23</v>
      </c>
      <c r="B29" s="49" t="s">
        <v>90</v>
      </c>
      <c r="C29" s="49" t="s">
        <v>96</v>
      </c>
      <c r="D29" s="49" t="s">
        <v>69</v>
      </c>
      <c r="E29" s="71" t="s">
        <v>20</v>
      </c>
      <c r="F29" s="70" t="s">
        <v>102</v>
      </c>
      <c r="G29" s="79">
        <v>23000</v>
      </c>
      <c r="H29" s="79">
        <v>23000</v>
      </c>
      <c r="I29" s="79">
        <v>23000</v>
      </c>
      <c r="J29" s="79">
        <v>23000</v>
      </c>
      <c r="K29" s="241" t="s">
        <v>25</v>
      </c>
    </row>
    <row r="30" spans="1:11" ht="72.75" customHeight="1" x14ac:dyDescent="0.3">
      <c r="A30" s="49">
        <v>24</v>
      </c>
      <c r="B30" s="49" t="s">
        <v>90</v>
      </c>
      <c r="C30" s="49" t="s">
        <v>96</v>
      </c>
      <c r="D30" s="49" t="s">
        <v>69</v>
      </c>
      <c r="E30" s="71" t="s">
        <v>20</v>
      </c>
      <c r="F30" s="70" t="s">
        <v>442</v>
      </c>
      <c r="G30" s="79">
        <v>140000</v>
      </c>
      <c r="H30" s="79">
        <v>140000</v>
      </c>
      <c r="I30" s="79">
        <v>140000</v>
      </c>
      <c r="J30" s="79">
        <v>140000</v>
      </c>
      <c r="K30" s="241" t="s">
        <v>25</v>
      </c>
    </row>
    <row r="31" spans="1:11" ht="21" customHeight="1" x14ac:dyDescent="0.3">
      <c r="A31" s="100"/>
      <c r="B31" s="101"/>
      <c r="C31" s="101"/>
      <c r="D31" s="104" t="s">
        <v>72</v>
      </c>
      <c r="E31" s="102"/>
      <c r="F31" s="103"/>
      <c r="G31" s="105">
        <f>SUM(G7:G30)</f>
        <v>2509200</v>
      </c>
      <c r="H31" s="105">
        <f t="shared" ref="H31:J31" si="1">SUM(H7:H30)</f>
        <v>2509200</v>
      </c>
      <c r="I31" s="105">
        <f t="shared" si="1"/>
        <v>2509200</v>
      </c>
      <c r="J31" s="105">
        <f t="shared" si="1"/>
        <v>2509200</v>
      </c>
      <c r="K31" s="241"/>
    </row>
    <row r="32" spans="1:11" x14ac:dyDescent="0.3">
      <c r="H32" s="76"/>
    </row>
  </sheetData>
  <mergeCells count="10">
    <mergeCell ref="A1:K1"/>
    <mergeCell ref="A2:K2"/>
    <mergeCell ref="A3:K3"/>
    <mergeCell ref="A5:A6"/>
    <mergeCell ref="E5:E6"/>
    <mergeCell ref="B5:B6"/>
    <mergeCell ref="C5:C6"/>
    <mergeCell ref="D5:D6"/>
    <mergeCell ref="G5:J5"/>
    <mergeCell ref="A4:K4"/>
  </mergeCells>
  <printOptions horizontalCentered="1"/>
  <pageMargins left="0.39370078740157483" right="0.39370078740157483" top="0.98425196850393704" bottom="0.78740157480314965" header="0.59055118110236227" footer="0.59055118110236227"/>
  <pageSetup paperSize="9" scale="85" firstPageNumber="58"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747"/>
  </sheetPr>
  <dimension ref="A1:K16"/>
  <sheetViews>
    <sheetView view="pageBreakPreview" topLeftCell="A10" zoomScaleSheetLayoutView="100" zoomScalePageLayoutView="80" workbookViewId="0">
      <selection activeCell="D12" sqref="D12"/>
    </sheetView>
  </sheetViews>
  <sheetFormatPr defaultRowHeight="20.25" x14ac:dyDescent="0.3"/>
  <cols>
    <col min="1" max="1" width="5.42578125" style="61" customWidth="1"/>
    <col min="2" max="2" width="18.7109375" style="14" customWidth="1"/>
    <col min="3" max="3" width="15.5703125" style="14" customWidth="1"/>
    <col min="4" max="4" width="24" style="14" customWidth="1"/>
    <col min="5" max="6" width="12.42578125" style="14" customWidth="1"/>
    <col min="7" max="8" width="12.42578125" style="31" customWidth="1"/>
    <col min="9" max="9" width="16.42578125" style="14" customWidth="1"/>
    <col min="10" max="10" width="15.7109375" style="14" customWidth="1"/>
    <col min="11" max="11" width="10.5703125" style="33" customWidth="1"/>
    <col min="12" max="16384" width="9.140625" style="14"/>
  </cols>
  <sheetData>
    <row r="1" spans="1:11" s="21" customFormat="1" ht="21.95" customHeight="1" thickTop="1" x14ac:dyDescent="0.3">
      <c r="A1" s="371" t="s">
        <v>146</v>
      </c>
      <c r="B1" s="371"/>
      <c r="C1" s="371"/>
      <c r="D1" s="371"/>
      <c r="E1" s="371"/>
      <c r="F1" s="371"/>
      <c r="G1" s="371"/>
      <c r="H1" s="371"/>
      <c r="I1" s="371"/>
      <c r="J1" s="371"/>
      <c r="K1" s="371"/>
    </row>
    <row r="2" spans="1:11" ht="21.95" customHeight="1" x14ac:dyDescent="0.3">
      <c r="A2" s="371" t="s">
        <v>0</v>
      </c>
      <c r="B2" s="371"/>
      <c r="C2" s="371"/>
      <c r="D2" s="371"/>
      <c r="E2" s="371"/>
      <c r="F2" s="371"/>
      <c r="G2" s="371"/>
      <c r="H2" s="371"/>
      <c r="I2" s="371"/>
      <c r="J2" s="371"/>
      <c r="K2" s="371"/>
    </row>
    <row r="3" spans="1:11" ht="21.75" customHeight="1" x14ac:dyDescent="0.3">
      <c r="A3" s="375" t="s">
        <v>200</v>
      </c>
      <c r="B3" s="375"/>
      <c r="C3" s="375"/>
      <c r="D3" s="375"/>
      <c r="E3" s="375"/>
      <c r="F3" s="375"/>
      <c r="G3" s="375"/>
      <c r="H3" s="375"/>
      <c r="I3" s="375"/>
      <c r="J3" s="375"/>
      <c r="K3" s="375"/>
    </row>
    <row r="4" spans="1:11" x14ac:dyDescent="0.3">
      <c r="A4" s="158" t="s">
        <v>241</v>
      </c>
      <c r="B4" s="17"/>
      <c r="C4" s="17"/>
      <c r="D4" s="5"/>
      <c r="E4" s="3"/>
      <c r="F4" s="3"/>
      <c r="G4" s="3"/>
      <c r="H4" s="3"/>
      <c r="I4" s="3"/>
      <c r="J4" s="17"/>
      <c r="K4" s="8"/>
    </row>
    <row r="5" spans="1:11" x14ac:dyDescent="0.3">
      <c r="A5" s="158" t="s">
        <v>242</v>
      </c>
      <c r="B5" s="17"/>
      <c r="C5" s="17"/>
      <c r="D5" s="5"/>
      <c r="E5" s="3"/>
      <c r="F5" s="3"/>
      <c r="G5" s="3"/>
      <c r="H5" s="3"/>
      <c r="I5" s="3"/>
      <c r="J5" s="17"/>
      <c r="K5" s="8"/>
    </row>
    <row r="6" spans="1:11" x14ac:dyDescent="0.3">
      <c r="A6" s="158" t="s">
        <v>243</v>
      </c>
      <c r="B6" s="7"/>
      <c r="C6" s="18"/>
      <c r="D6" s="18"/>
      <c r="E6" s="7"/>
      <c r="F6" s="7"/>
      <c r="G6" s="7"/>
      <c r="H6" s="7"/>
      <c r="I6" s="7"/>
      <c r="J6" s="18"/>
      <c r="K6" s="34"/>
    </row>
    <row r="7" spans="1:11" x14ac:dyDescent="0.3">
      <c r="A7" s="158" t="s">
        <v>244</v>
      </c>
      <c r="B7" s="7"/>
      <c r="C7" s="18"/>
      <c r="D7" s="18"/>
      <c r="E7" s="7"/>
      <c r="F7" s="7"/>
      <c r="G7" s="7"/>
      <c r="H7" s="7"/>
      <c r="I7" s="7"/>
      <c r="J7" s="18"/>
      <c r="K7" s="34"/>
    </row>
    <row r="8" spans="1:11" x14ac:dyDescent="0.3">
      <c r="A8" s="158" t="s">
        <v>245</v>
      </c>
      <c r="B8" s="7"/>
      <c r="C8" s="18"/>
      <c r="D8" s="18"/>
      <c r="E8" s="7"/>
      <c r="F8" s="7"/>
      <c r="G8" s="7"/>
      <c r="H8" s="7"/>
      <c r="I8" s="7"/>
      <c r="J8" s="18"/>
      <c r="K8" s="34"/>
    </row>
    <row r="9" spans="1:11" ht="21.75" customHeight="1" x14ac:dyDescent="0.3">
      <c r="A9" s="376" t="s">
        <v>1</v>
      </c>
      <c r="B9" s="368" t="s">
        <v>8</v>
      </c>
      <c r="C9" s="368" t="s">
        <v>2</v>
      </c>
      <c r="D9" s="43" t="s">
        <v>3</v>
      </c>
      <c r="E9" s="132"/>
      <c r="F9" s="133" t="s">
        <v>57</v>
      </c>
      <c r="G9" s="133"/>
      <c r="H9" s="134"/>
      <c r="I9" s="32" t="s">
        <v>10</v>
      </c>
      <c r="J9" s="1" t="s">
        <v>4</v>
      </c>
      <c r="K9" s="1" t="s">
        <v>5</v>
      </c>
    </row>
    <row r="10" spans="1:11" ht="21.75" customHeight="1" x14ac:dyDescent="0.3">
      <c r="A10" s="380"/>
      <c r="B10" s="381"/>
      <c r="C10" s="381"/>
      <c r="D10" s="120" t="s">
        <v>9</v>
      </c>
      <c r="E10" s="121" t="s">
        <v>16</v>
      </c>
      <c r="F10" s="121" t="s">
        <v>17</v>
      </c>
      <c r="G10" s="121" t="s">
        <v>58</v>
      </c>
      <c r="H10" s="1" t="s">
        <v>59</v>
      </c>
      <c r="I10" s="122" t="s">
        <v>11</v>
      </c>
      <c r="J10" s="122" t="s">
        <v>6</v>
      </c>
      <c r="K10" s="122" t="s">
        <v>7</v>
      </c>
    </row>
    <row r="11" spans="1:11" ht="21" customHeight="1" x14ac:dyDescent="0.3">
      <c r="A11" s="246"/>
      <c r="B11" s="244"/>
      <c r="C11" s="136"/>
      <c r="D11" s="244" t="s">
        <v>117</v>
      </c>
      <c r="E11" s="244" t="s">
        <v>117</v>
      </c>
      <c r="F11" s="244"/>
      <c r="G11" s="244"/>
      <c r="H11" s="244"/>
      <c r="I11" s="123"/>
      <c r="J11" s="2"/>
      <c r="K11" s="244"/>
    </row>
    <row r="12" spans="1:11" ht="168" customHeight="1" x14ac:dyDescent="0.3">
      <c r="A12" s="65">
        <v>1</v>
      </c>
      <c r="B12" s="166" t="s">
        <v>352</v>
      </c>
      <c r="C12" s="166" t="s">
        <v>247</v>
      </c>
      <c r="D12" s="291" t="s">
        <v>387</v>
      </c>
      <c r="E12" s="36">
        <v>665000</v>
      </c>
      <c r="F12" s="36">
        <v>0</v>
      </c>
      <c r="G12" s="36">
        <v>0</v>
      </c>
      <c r="H12" s="36">
        <v>0</v>
      </c>
      <c r="I12" s="166" t="s">
        <v>248</v>
      </c>
      <c r="J12" s="166" t="s">
        <v>249</v>
      </c>
      <c r="K12" s="167" t="s">
        <v>353</v>
      </c>
    </row>
    <row r="13" spans="1:11" ht="39" customHeight="1" x14ac:dyDescent="0.3">
      <c r="A13" s="231"/>
      <c r="B13" s="35"/>
      <c r="C13" s="232"/>
      <c r="D13" s="35"/>
      <c r="E13" s="220"/>
      <c r="F13" s="212"/>
      <c r="G13" s="212"/>
      <c r="H13" s="252" t="s">
        <v>365</v>
      </c>
      <c r="I13" s="233"/>
      <c r="J13" s="35"/>
      <c r="K13" s="234"/>
    </row>
    <row r="14" spans="1:11" ht="20.25" customHeight="1" x14ac:dyDescent="0.3">
      <c r="A14" s="390" t="s">
        <v>206</v>
      </c>
      <c r="B14" s="391"/>
      <c r="C14" s="391"/>
      <c r="D14" s="391"/>
      <c r="E14" s="391"/>
      <c r="F14" s="391"/>
      <c r="G14" s="391"/>
      <c r="H14" s="391"/>
      <c r="I14" s="391"/>
      <c r="J14" s="391"/>
      <c r="K14" s="392"/>
    </row>
    <row r="15" spans="1:11" ht="20.25" customHeight="1" thickBot="1" x14ac:dyDescent="0.35">
      <c r="A15" s="393" t="s">
        <v>356</v>
      </c>
      <c r="B15" s="394"/>
      <c r="C15" s="394"/>
      <c r="D15" s="394"/>
      <c r="E15" s="394"/>
      <c r="F15" s="394"/>
      <c r="G15" s="394"/>
      <c r="H15" s="394"/>
      <c r="I15" s="394"/>
      <c r="J15" s="394"/>
      <c r="K15" s="395"/>
    </row>
    <row r="16" spans="1:11" s="25" customFormat="1" ht="21" thickBot="1" x14ac:dyDescent="0.35">
      <c r="A16" s="51"/>
      <c r="B16" s="13"/>
      <c r="C16" s="364" t="s">
        <v>72</v>
      </c>
      <c r="D16" s="364"/>
      <c r="E16" s="56">
        <f>SUM(E12)</f>
        <v>665000</v>
      </c>
      <c r="F16" s="56">
        <f>SUM(F12)</f>
        <v>0</v>
      </c>
      <c r="G16" s="56">
        <f>SUM(G12)</f>
        <v>0</v>
      </c>
      <c r="H16" s="74">
        <f>SUM(H12)</f>
        <v>0</v>
      </c>
      <c r="I16" s="13"/>
      <c r="J16" s="13"/>
      <c r="K16" s="13"/>
    </row>
  </sheetData>
  <mergeCells count="9">
    <mergeCell ref="C16:D16"/>
    <mergeCell ref="A14:K14"/>
    <mergeCell ref="A15:K15"/>
    <mergeCell ref="A1:K1"/>
    <mergeCell ref="A2:K2"/>
    <mergeCell ref="A3:K3"/>
    <mergeCell ref="A9:A10"/>
    <mergeCell ref="B9:B10"/>
    <mergeCell ref="C9:C10"/>
  </mergeCells>
  <printOptions horizontalCentered="1"/>
  <pageMargins left="0.39370078740157483" right="0.39370078740157483" top="0.98425196850393704" bottom="0.78740157480314965" header="0.59055118110236227" footer="0.59055118110236227"/>
  <pageSetup paperSize="9" scale="90" firstPageNumber="63" orientation="landscape" useFirstPageNumber="1" r:id="rId1"/>
  <headerFooter alignWithMargins="0">
    <oddHeader>&amp;R&amp;"TH Charm of AU,ธรรมดา"&amp;16แผนพัฒนาท้องถิ่นสี่ปี (พ.ศ.๒๕๖๑ - ๒๕๖๔) เพิ่มเติม/เปลี่ยนแปลง ครั้งที่ ๑ หน้า &amp;"TH SarabunIT๙,ธรรมดา"&amp;18&amp;P&amp;K00+000.....</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4747"/>
  </sheetPr>
  <dimension ref="A1:K23"/>
  <sheetViews>
    <sheetView view="pageBreakPreview" topLeftCell="A13" zoomScaleSheetLayoutView="100" zoomScalePageLayoutView="80" workbookViewId="0">
      <selection activeCell="B18" sqref="B18"/>
    </sheetView>
  </sheetViews>
  <sheetFormatPr defaultRowHeight="20.25" x14ac:dyDescent="0.3"/>
  <cols>
    <col min="1" max="1" width="5.42578125" style="61" customWidth="1"/>
    <col min="2" max="2" width="18.7109375" style="14" customWidth="1"/>
    <col min="3" max="3" width="15.5703125" style="14" customWidth="1"/>
    <col min="4" max="4" width="22" style="14" customWidth="1"/>
    <col min="5" max="6" width="12.42578125" style="14" customWidth="1"/>
    <col min="7" max="8" width="12.42578125" style="31" customWidth="1"/>
    <col min="9" max="9" width="16.42578125" style="14" customWidth="1"/>
    <col min="10" max="10" width="15.7109375" style="14" customWidth="1"/>
    <col min="11" max="11" width="10.5703125" style="33" customWidth="1"/>
    <col min="12" max="16384" width="9.140625" style="14"/>
  </cols>
  <sheetData>
    <row r="1" spans="1:11" s="21" customFormat="1" ht="21.95" customHeight="1" thickTop="1" x14ac:dyDescent="0.3">
      <c r="A1" s="371" t="s">
        <v>146</v>
      </c>
      <c r="B1" s="371"/>
      <c r="C1" s="371"/>
      <c r="D1" s="371"/>
      <c r="E1" s="371"/>
      <c r="F1" s="371"/>
      <c r="G1" s="371"/>
      <c r="H1" s="371"/>
      <c r="I1" s="371"/>
      <c r="J1" s="371"/>
      <c r="K1" s="371"/>
    </row>
    <row r="2" spans="1:11" ht="21.95" customHeight="1" x14ac:dyDescent="0.3">
      <c r="A2" s="371" t="s">
        <v>0</v>
      </c>
      <c r="B2" s="371"/>
      <c r="C2" s="371"/>
      <c r="D2" s="371"/>
      <c r="E2" s="371"/>
      <c r="F2" s="371"/>
      <c r="G2" s="371"/>
      <c r="H2" s="371"/>
      <c r="I2" s="371"/>
      <c r="J2" s="371"/>
      <c r="K2" s="371"/>
    </row>
    <row r="3" spans="1:11" ht="21.75" customHeight="1" x14ac:dyDescent="0.3">
      <c r="A3" s="375" t="s">
        <v>200</v>
      </c>
      <c r="B3" s="375"/>
      <c r="C3" s="375"/>
      <c r="D3" s="375"/>
      <c r="E3" s="375"/>
      <c r="F3" s="375"/>
      <c r="G3" s="375"/>
      <c r="H3" s="375"/>
      <c r="I3" s="375"/>
      <c r="J3" s="375"/>
      <c r="K3" s="375"/>
    </row>
    <row r="4" spans="1:11" x14ac:dyDescent="0.3">
      <c r="A4" s="84" t="s">
        <v>60</v>
      </c>
      <c r="B4" s="17"/>
      <c r="C4" s="17"/>
      <c r="D4" s="5"/>
      <c r="E4" s="3"/>
      <c r="F4" s="3"/>
      <c r="G4" s="3"/>
      <c r="H4" s="3"/>
      <c r="I4" s="3"/>
      <c r="J4" s="17"/>
      <c r="K4" s="8"/>
    </row>
    <row r="5" spans="1:11" x14ac:dyDescent="0.3">
      <c r="A5" s="84" t="s">
        <v>63</v>
      </c>
      <c r="B5" s="17"/>
      <c r="C5" s="17"/>
      <c r="D5" s="5"/>
      <c r="E5" s="3"/>
      <c r="F5" s="3"/>
      <c r="G5" s="3"/>
      <c r="H5" s="3"/>
      <c r="I5" s="3"/>
      <c r="J5" s="17"/>
      <c r="K5" s="8"/>
    </row>
    <row r="6" spans="1:11" x14ac:dyDescent="0.3">
      <c r="A6" s="55" t="s">
        <v>13</v>
      </c>
      <c r="B6" s="7"/>
      <c r="C6" s="18"/>
      <c r="D6" s="18"/>
      <c r="E6" s="7"/>
      <c r="F6" s="7"/>
      <c r="G6" s="7"/>
      <c r="H6" s="7"/>
      <c r="I6" s="7"/>
      <c r="J6" s="18"/>
      <c r="K6" s="34"/>
    </row>
    <row r="7" spans="1:11" x14ac:dyDescent="0.3">
      <c r="A7" s="55" t="s">
        <v>64</v>
      </c>
      <c r="B7" s="6"/>
      <c r="C7" s="18"/>
      <c r="D7" s="18"/>
      <c r="E7" s="7"/>
      <c r="F7" s="7"/>
      <c r="G7" s="7"/>
      <c r="H7" s="7"/>
      <c r="I7" s="7"/>
      <c r="J7" s="18"/>
      <c r="K7" s="34"/>
    </row>
    <row r="8" spans="1:11" ht="21.75" customHeight="1" x14ac:dyDescent="0.3">
      <c r="A8" s="376" t="s">
        <v>1</v>
      </c>
      <c r="B8" s="368" t="s">
        <v>8</v>
      </c>
      <c r="C8" s="368" t="s">
        <v>2</v>
      </c>
      <c r="D8" s="43" t="s">
        <v>3</v>
      </c>
      <c r="E8" s="132"/>
      <c r="F8" s="133" t="s">
        <v>57</v>
      </c>
      <c r="G8" s="133"/>
      <c r="H8" s="134"/>
      <c r="I8" s="32" t="s">
        <v>10</v>
      </c>
      <c r="J8" s="1" t="s">
        <v>4</v>
      </c>
      <c r="K8" s="1" t="s">
        <v>5</v>
      </c>
    </row>
    <row r="9" spans="1:11" ht="21.75" customHeight="1" x14ac:dyDescent="0.3">
      <c r="A9" s="380"/>
      <c r="B9" s="381"/>
      <c r="C9" s="381"/>
      <c r="D9" s="120" t="s">
        <v>9</v>
      </c>
      <c r="E9" s="121" t="s">
        <v>16</v>
      </c>
      <c r="F9" s="121" t="s">
        <v>17</v>
      </c>
      <c r="G9" s="121" t="s">
        <v>58</v>
      </c>
      <c r="H9" s="1" t="s">
        <v>59</v>
      </c>
      <c r="I9" s="122" t="s">
        <v>11</v>
      </c>
      <c r="J9" s="122" t="s">
        <v>6</v>
      </c>
      <c r="K9" s="122" t="s">
        <v>7</v>
      </c>
    </row>
    <row r="10" spans="1:11" ht="21" customHeight="1" x14ac:dyDescent="0.3">
      <c r="A10" s="126"/>
      <c r="B10" s="127"/>
      <c r="C10" s="136"/>
      <c r="D10" s="127"/>
      <c r="E10" s="127"/>
      <c r="F10" s="127" t="s">
        <v>117</v>
      </c>
      <c r="G10" s="127" t="s">
        <v>117</v>
      </c>
      <c r="H10" s="127" t="s">
        <v>117</v>
      </c>
      <c r="I10" s="123"/>
      <c r="J10" s="2"/>
      <c r="K10" s="127"/>
    </row>
    <row r="11" spans="1:11" ht="252" customHeight="1" x14ac:dyDescent="0.3">
      <c r="A11" s="65">
        <v>1</v>
      </c>
      <c r="B11" s="40" t="s">
        <v>21</v>
      </c>
      <c r="C11" s="40" t="s">
        <v>22</v>
      </c>
      <c r="D11" s="40" t="s">
        <v>422</v>
      </c>
      <c r="E11" s="36">
        <v>786600</v>
      </c>
      <c r="F11" s="36">
        <v>786600</v>
      </c>
      <c r="G11" s="36">
        <v>786600</v>
      </c>
      <c r="H11" s="36">
        <v>786600</v>
      </c>
      <c r="I11" s="77" t="s">
        <v>23</v>
      </c>
      <c r="J11" s="40" t="s">
        <v>24</v>
      </c>
      <c r="K11" s="37" t="s">
        <v>25</v>
      </c>
    </row>
    <row r="12" spans="1:11" ht="20.25" customHeight="1" x14ac:dyDescent="0.3">
      <c r="A12" s="390" t="s">
        <v>206</v>
      </c>
      <c r="B12" s="391"/>
      <c r="C12" s="391"/>
      <c r="D12" s="391"/>
      <c r="E12" s="391"/>
      <c r="F12" s="391"/>
      <c r="G12" s="391"/>
      <c r="H12" s="391"/>
      <c r="I12" s="391"/>
      <c r="J12" s="391"/>
      <c r="K12" s="392"/>
    </row>
    <row r="13" spans="1:11" ht="20.25" customHeight="1" x14ac:dyDescent="0.3">
      <c r="A13" s="393" t="s">
        <v>177</v>
      </c>
      <c r="B13" s="394"/>
      <c r="C13" s="394"/>
      <c r="D13" s="394"/>
      <c r="E13" s="394"/>
      <c r="F13" s="394"/>
      <c r="G13" s="394"/>
      <c r="H13" s="394"/>
      <c r="I13" s="394"/>
      <c r="J13" s="394"/>
      <c r="K13" s="395"/>
    </row>
    <row r="14" spans="1:11" ht="20.25" customHeight="1" x14ac:dyDescent="0.3">
      <c r="A14" s="149"/>
      <c r="B14" s="149"/>
      <c r="C14" s="149"/>
      <c r="D14" s="149"/>
      <c r="E14" s="149"/>
      <c r="F14" s="149"/>
      <c r="G14" s="149"/>
      <c r="H14" s="149"/>
      <c r="I14" s="149"/>
      <c r="J14" s="149"/>
      <c r="K14" s="149"/>
    </row>
    <row r="15" spans="1:11" ht="21.75" customHeight="1" x14ac:dyDescent="0.3">
      <c r="A15" s="376" t="s">
        <v>1</v>
      </c>
      <c r="B15" s="368" t="s">
        <v>8</v>
      </c>
      <c r="C15" s="368" t="s">
        <v>2</v>
      </c>
      <c r="D15" s="43" t="s">
        <v>3</v>
      </c>
      <c r="E15" s="132"/>
      <c r="F15" s="133" t="s">
        <v>57</v>
      </c>
      <c r="G15" s="133"/>
      <c r="H15" s="134"/>
      <c r="I15" s="32" t="s">
        <v>10</v>
      </c>
      <c r="J15" s="1" t="s">
        <v>4</v>
      </c>
      <c r="K15" s="1" t="s">
        <v>5</v>
      </c>
    </row>
    <row r="16" spans="1:11" ht="21.75" customHeight="1" x14ac:dyDescent="0.3">
      <c r="A16" s="380"/>
      <c r="B16" s="381"/>
      <c r="C16" s="381"/>
      <c r="D16" s="120" t="s">
        <v>9</v>
      </c>
      <c r="E16" s="121" t="s">
        <v>16</v>
      </c>
      <c r="F16" s="121" t="s">
        <v>17</v>
      </c>
      <c r="G16" s="121" t="s">
        <v>58</v>
      </c>
      <c r="H16" s="1" t="s">
        <v>59</v>
      </c>
      <c r="I16" s="122" t="s">
        <v>11</v>
      </c>
      <c r="J16" s="122" t="s">
        <v>6</v>
      </c>
      <c r="K16" s="122" t="s">
        <v>7</v>
      </c>
    </row>
    <row r="17" spans="1:11" ht="21" customHeight="1" x14ac:dyDescent="0.3">
      <c r="A17" s="157"/>
      <c r="B17" s="156"/>
      <c r="C17" s="136"/>
      <c r="D17" s="156"/>
      <c r="E17" s="156"/>
      <c r="F17" s="156" t="s">
        <v>117</v>
      </c>
      <c r="G17" s="156" t="s">
        <v>117</v>
      </c>
      <c r="H17" s="156" t="s">
        <v>117</v>
      </c>
      <c r="I17" s="123"/>
      <c r="J17" s="2"/>
      <c r="K17" s="156"/>
    </row>
    <row r="18" spans="1:11" ht="112.5" customHeight="1" x14ac:dyDescent="0.3">
      <c r="A18" s="150">
        <v>2</v>
      </c>
      <c r="B18" s="151" t="s">
        <v>26</v>
      </c>
      <c r="C18" s="152" t="s">
        <v>212</v>
      </c>
      <c r="D18" s="151" t="s">
        <v>27</v>
      </c>
      <c r="E18" s="153">
        <v>6000</v>
      </c>
      <c r="F18" s="153">
        <v>15000</v>
      </c>
      <c r="G18" s="153">
        <v>15000</v>
      </c>
      <c r="H18" s="153">
        <v>15000</v>
      </c>
      <c r="I18" s="154" t="s">
        <v>28</v>
      </c>
      <c r="J18" s="151" t="s">
        <v>29</v>
      </c>
      <c r="K18" s="155" t="s">
        <v>30</v>
      </c>
    </row>
    <row r="19" spans="1:11" ht="51.75" customHeight="1" x14ac:dyDescent="0.3">
      <c r="A19" s="231"/>
      <c r="B19" s="35"/>
      <c r="C19" s="232"/>
      <c r="D19" s="35"/>
      <c r="E19" s="220"/>
      <c r="F19" s="212" t="s">
        <v>343</v>
      </c>
      <c r="G19" s="212" t="s">
        <v>343</v>
      </c>
      <c r="H19" s="212" t="s">
        <v>343</v>
      </c>
      <c r="I19" s="233"/>
      <c r="J19" s="35"/>
      <c r="K19" s="234"/>
    </row>
    <row r="20" spans="1:11" ht="20.25" customHeight="1" x14ac:dyDescent="0.3">
      <c r="A20" s="390" t="s">
        <v>206</v>
      </c>
      <c r="B20" s="391"/>
      <c r="C20" s="391"/>
      <c r="D20" s="391"/>
      <c r="E20" s="391"/>
      <c r="F20" s="391"/>
      <c r="G20" s="391"/>
      <c r="H20" s="391"/>
      <c r="I20" s="391"/>
      <c r="J20" s="391"/>
      <c r="K20" s="392"/>
    </row>
    <row r="21" spans="1:11" ht="20.25" customHeight="1" x14ac:dyDescent="0.3">
      <c r="A21" s="393" t="s">
        <v>211</v>
      </c>
      <c r="B21" s="394"/>
      <c r="C21" s="394"/>
      <c r="D21" s="394"/>
      <c r="E21" s="394"/>
      <c r="F21" s="394"/>
      <c r="G21" s="394"/>
      <c r="H21" s="394"/>
      <c r="I21" s="394"/>
      <c r="J21" s="394"/>
      <c r="K21" s="395"/>
    </row>
    <row r="22" spans="1:11" s="25" customFormat="1" ht="21" thickBot="1" x14ac:dyDescent="0.35">
      <c r="A22" s="58"/>
      <c r="B22" s="72"/>
      <c r="C22" s="59"/>
      <c r="D22" s="48"/>
      <c r="E22" s="90"/>
      <c r="F22" s="67"/>
      <c r="G22" s="67"/>
      <c r="H22" s="67"/>
      <c r="I22" s="46"/>
      <c r="J22" s="59"/>
      <c r="K22" s="53"/>
    </row>
    <row r="23" spans="1:11" s="25" customFormat="1" ht="21" thickBot="1" x14ac:dyDescent="0.35">
      <c r="A23" s="51"/>
      <c r="B23" s="13"/>
      <c r="C23" s="364" t="s">
        <v>72</v>
      </c>
      <c r="D23" s="364"/>
      <c r="E23" s="56">
        <f>E11+E18</f>
        <v>792600</v>
      </c>
      <c r="F23" s="56">
        <f>F11+F18</f>
        <v>801600</v>
      </c>
      <c r="G23" s="56">
        <f>G11+G18</f>
        <v>801600</v>
      </c>
      <c r="H23" s="74">
        <f>H11+H18</f>
        <v>801600</v>
      </c>
      <c r="I23" s="13"/>
      <c r="J23" s="13"/>
      <c r="K23" s="13"/>
    </row>
  </sheetData>
  <mergeCells count="14">
    <mergeCell ref="C23:D23"/>
    <mergeCell ref="A12:K12"/>
    <mergeCell ref="A13:K13"/>
    <mergeCell ref="A1:K1"/>
    <mergeCell ref="A2:K2"/>
    <mergeCell ref="A3:K3"/>
    <mergeCell ref="A8:A9"/>
    <mergeCell ref="B8:B9"/>
    <mergeCell ref="C8:C9"/>
    <mergeCell ref="A20:K20"/>
    <mergeCell ref="A21:K21"/>
    <mergeCell ref="A15:A16"/>
    <mergeCell ref="B15:B16"/>
    <mergeCell ref="C15:C16"/>
  </mergeCells>
  <printOptions horizontalCentered="1"/>
  <pageMargins left="0.39370078740157483" right="0.39370078740157483" top="0.98425196850393704" bottom="0.78740157480314965" header="0.59055118110236227" footer="0.59055118110236227"/>
  <pageSetup paperSize="9" scale="90" firstPageNumber="64" orientation="landscape" useFirstPageNumber="1" r:id="rId1"/>
  <headerFooter alignWithMargins="0">
    <oddHeader>&amp;R&amp;"TH Charm of AU,ธรรมดา"&amp;16แผนพัฒนาท้องถิ่นสี่ปี (พ.ศ.๒๕๖๑ - ๒๕๖๔) เพิ่มเติม/เปลี่ยนแปลง ครั้งที่ ๑ หน้า &amp;"TH SarabunIT๙,ธรรมดา"&amp;18&amp;P&amp;K00+000.....</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249977111117893"/>
  </sheetPr>
  <dimension ref="A1:L45"/>
  <sheetViews>
    <sheetView view="pageBreakPreview" zoomScaleNormal="90" zoomScaleSheetLayoutView="100" zoomScalePageLayoutView="80" workbookViewId="0">
      <selection activeCell="J41" sqref="J41"/>
    </sheetView>
  </sheetViews>
  <sheetFormatPr defaultRowHeight="20.25" x14ac:dyDescent="0.3"/>
  <cols>
    <col min="1" max="1" width="5.140625" style="54" customWidth="1"/>
    <col min="2" max="2" width="18" style="14" customWidth="1"/>
    <col min="3" max="3" width="15.140625" style="14" customWidth="1"/>
    <col min="4" max="4" width="17.140625" style="14" customWidth="1"/>
    <col min="5" max="5" width="20.140625" style="47" customWidth="1"/>
    <col min="6" max="7" width="12.7109375" style="14" customWidth="1"/>
    <col min="8" max="9" width="12.7109375" style="31" customWidth="1"/>
    <col min="10" max="11" width="14.7109375" style="14" customWidth="1"/>
    <col min="12" max="12" width="11.140625" style="33" customWidth="1"/>
    <col min="13" max="16384" width="9.140625" style="14"/>
  </cols>
  <sheetData>
    <row r="1" spans="1:12" ht="21.95" customHeight="1" x14ac:dyDescent="0.3">
      <c r="A1" s="371" t="s">
        <v>146</v>
      </c>
      <c r="B1" s="371"/>
      <c r="C1" s="371"/>
      <c r="D1" s="371"/>
      <c r="E1" s="371"/>
      <c r="F1" s="371"/>
      <c r="G1" s="371"/>
      <c r="H1" s="371"/>
      <c r="I1" s="371"/>
      <c r="J1" s="371"/>
      <c r="K1" s="371"/>
      <c r="L1" s="371"/>
    </row>
    <row r="2" spans="1:12" ht="21.75" customHeight="1" x14ac:dyDescent="0.3">
      <c r="A2" s="371" t="s">
        <v>0</v>
      </c>
      <c r="B2" s="371"/>
      <c r="C2" s="371"/>
      <c r="D2" s="371"/>
      <c r="E2" s="371"/>
      <c r="F2" s="371"/>
      <c r="G2" s="371"/>
      <c r="H2" s="371"/>
      <c r="I2" s="371"/>
      <c r="J2" s="371"/>
      <c r="K2" s="371"/>
      <c r="L2" s="371"/>
    </row>
    <row r="3" spans="1:12" ht="21.75" customHeight="1" x14ac:dyDescent="0.3">
      <c r="A3" s="382" t="s">
        <v>200</v>
      </c>
      <c r="B3" s="382"/>
      <c r="C3" s="382"/>
      <c r="D3" s="382"/>
      <c r="E3" s="382"/>
      <c r="F3" s="382"/>
      <c r="G3" s="382"/>
      <c r="H3" s="382"/>
      <c r="I3" s="382"/>
      <c r="J3" s="382"/>
      <c r="K3" s="382"/>
      <c r="L3" s="382"/>
    </row>
    <row r="4" spans="1:12" x14ac:dyDescent="0.3">
      <c r="A4" s="97" t="s">
        <v>60</v>
      </c>
      <c r="B4" s="17"/>
      <c r="C4" s="17"/>
      <c r="D4" s="5"/>
      <c r="E4" s="3"/>
      <c r="F4" s="3"/>
      <c r="G4" s="3"/>
      <c r="H4" s="3"/>
      <c r="I4" s="17"/>
      <c r="J4" s="8"/>
      <c r="L4" s="14"/>
    </row>
    <row r="5" spans="1:12" x14ac:dyDescent="0.3">
      <c r="A5" s="97" t="s">
        <v>63</v>
      </c>
      <c r="B5" s="17"/>
      <c r="C5" s="17"/>
      <c r="D5" s="5"/>
      <c r="E5" s="3"/>
      <c r="F5" s="3"/>
      <c r="G5" s="3"/>
      <c r="H5" s="3"/>
      <c r="I5" s="17"/>
      <c r="J5" s="8"/>
      <c r="L5" s="14"/>
    </row>
    <row r="6" spans="1:12" x14ac:dyDescent="0.3">
      <c r="A6" s="98" t="s">
        <v>14</v>
      </c>
      <c r="B6" s="7"/>
      <c r="C6" s="7"/>
      <c r="D6" s="18"/>
      <c r="E6" s="7"/>
      <c r="F6" s="7"/>
      <c r="G6" s="7"/>
      <c r="H6" s="7"/>
      <c r="I6" s="18"/>
      <c r="J6" s="34"/>
      <c r="L6" s="14"/>
    </row>
    <row r="7" spans="1:12" x14ac:dyDescent="0.3">
      <c r="A7" s="158" t="s">
        <v>413</v>
      </c>
      <c r="B7" s="6"/>
      <c r="C7" s="6"/>
      <c r="D7" s="18"/>
      <c r="E7" s="18"/>
      <c r="F7" s="7"/>
      <c r="G7" s="7"/>
      <c r="H7" s="7"/>
      <c r="I7" s="7"/>
      <c r="J7" s="7"/>
      <c r="K7" s="18"/>
      <c r="L7" s="34"/>
    </row>
    <row r="8" spans="1:12" ht="21.75" customHeight="1" x14ac:dyDescent="0.3">
      <c r="A8" s="376" t="s">
        <v>1</v>
      </c>
      <c r="B8" s="137" t="s">
        <v>164</v>
      </c>
      <c r="C8" s="137" t="s">
        <v>164</v>
      </c>
      <c r="D8" s="368" t="s">
        <v>2</v>
      </c>
      <c r="E8" s="43" t="s">
        <v>3</v>
      </c>
      <c r="F8" s="86"/>
      <c r="G8" s="24" t="s">
        <v>57</v>
      </c>
      <c r="H8" s="24"/>
      <c r="I8" s="85"/>
      <c r="J8" s="32" t="s">
        <v>10</v>
      </c>
      <c r="K8" s="1" t="s">
        <v>4</v>
      </c>
      <c r="L8" s="1" t="s">
        <v>5</v>
      </c>
    </row>
    <row r="9" spans="1:12" ht="21" customHeight="1" x14ac:dyDescent="0.3">
      <c r="A9" s="380"/>
      <c r="B9" s="138" t="s">
        <v>165</v>
      </c>
      <c r="C9" s="138" t="s">
        <v>165</v>
      </c>
      <c r="D9" s="381"/>
      <c r="E9" s="120" t="s">
        <v>9</v>
      </c>
      <c r="F9" s="135" t="s">
        <v>16</v>
      </c>
      <c r="G9" s="135" t="s">
        <v>17</v>
      </c>
      <c r="H9" s="135" t="s">
        <v>58</v>
      </c>
      <c r="I9" s="135" t="s">
        <v>59</v>
      </c>
      <c r="J9" s="122" t="s">
        <v>11</v>
      </c>
      <c r="K9" s="122" t="s">
        <v>6</v>
      </c>
      <c r="L9" s="122" t="s">
        <v>7</v>
      </c>
    </row>
    <row r="10" spans="1:12" ht="21" customHeight="1" x14ac:dyDescent="0.3">
      <c r="A10" s="126"/>
      <c r="B10" s="127" t="s">
        <v>116</v>
      </c>
      <c r="C10" s="136" t="s">
        <v>117</v>
      </c>
      <c r="D10" s="127" t="s">
        <v>117</v>
      </c>
      <c r="E10" s="127" t="s">
        <v>117</v>
      </c>
      <c r="F10" s="315" t="s">
        <v>116</v>
      </c>
      <c r="G10" s="315" t="s">
        <v>117</v>
      </c>
      <c r="H10" s="315" t="s">
        <v>117</v>
      </c>
      <c r="I10" s="315" t="s">
        <v>117</v>
      </c>
      <c r="J10" s="2"/>
      <c r="K10" s="127"/>
      <c r="L10" s="2"/>
    </row>
    <row r="11" spans="1:12" ht="204" customHeight="1" x14ac:dyDescent="0.3">
      <c r="A11" s="65">
        <v>1</v>
      </c>
      <c r="B11" s="37" t="s">
        <v>414</v>
      </c>
      <c r="C11" s="78" t="s">
        <v>18</v>
      </c>
      <c r="D11" s="37" t="s">
        <v>415</v>
      </c>
      <c r="E11" s="37" t="s">
        <v>416</v>
      </c>
      <c r="F11" s="36">
        <v>720000</v>
      </c>
      <c r="G11" s="36">
        <v>720000</v>
      </c>
      <c r="H11" s="36">
        <v>720000</v>
      </c>
      <c r="I11" s="36">
        <v>720000</v>
      </c>
      <c r="J11" s="37" t="s">
        <v>417</v>
      </c>
      <c r="K11" s="37" t="s">
        <v>420</v>
      </c>
      <c r="L11" s="37" t="s">
        <v>377</v>
      </c>
    </row>
    <row r="12" spans="1:12" x14ac:dyDescent="0.3">
      <c r="A12" s="390" t="s">
        <v>418</v>
      </c>
      <c r="B12" s="391"/>
      <c r="C12" s="391"/>
      <c r="D12" s="391"/>
      <c r="E12" s="391"/>
      <c r="F12" s="391"/>
      <c r="G12" s="391"/>
      <c r="H12" s="391"/>
      <c r="I12" s="391"/>
      <c r="J12" s="391"/>
      <c r="K12" s="391"/>
      <c r="L12" s="392"/>
    </row>
    <row r="13" spans="1:12" x14ac:dyDescent="0.3">
      <c r="A13" s="393" t="s">
        <v>419</v>
      </c>
      <c r="B13" s="394"/>
      <c r="C13" s="394"/>
      <c r="D13" s="394"/>
      <c r="E13" s="394"/>
      <c r="F13" s="394"/>
      <c r="G13" s="394"/>
      <c r="H13" s="394"/>
      <c r="I13" s="394"/>
      <c r="J13" s="394"/>
      <c r="K13" s="394"/>
      <c r="L13" s="395"/>
    </row>
    <row r="14" spans="1:12" x14ac:dyDescent="0.3">
      <c r="A14" s="317"/>
      <c r="B14" s="317"/>
      <c r="C14" s="317"/>
      <c r="D14" s="317"/>
      <c r="E14" s="317"/>
      <c r="F14" s="317"/>
      <c r="G14" s="317"/>
      <c r="H14" s="317"/>
      <c r="I14" s="317"/>
      <c r="J14" s="317"/>
      <c r="K14" s="317"/>
      <c r="L14" s="317"/>
    </row>
    <row r="15" spans="1:12" x14ac:dyDescent="0.3">
      <c r="A15" s="317"/>
      <c r="B15" s="317"/>
      <c r="C15" s="317"/>
      <c r="D15" s="317"/>
      <c r="E15" s="317"/>
      <c r="F15" s="317"/>
      <c r="G15" s="317"/>
      <c r="H15" s="317"/>
      <c r="I15" s="317"/>
      <c r="J15" s="317"/>
      <c r="K15" s="317"/>
      <c r="L15" s="317"/>
    </row>
    <row r="16" spans="1:12" x14ac:dyDescent="0.3">
      <c r="A16" s="317"/>
      <c r="B16" s="317"/>
      <c r="C16" s="317"/>
      <c r="D16" s="317"/>
      <c r="E16" s="317"/>
      <c r="F16" s="317"/>
      <c r="G16" s="317"/>
      <c r="H16" s="317"/>
      <c r="I16" s="317"/>
      <c r="J16" s="317"/>
      <c r="K16" s="317"/>
      <c r="L16" s="317"/>
    </row>
    <row r="17" spans="1:12" x14ac:dyDescent="0.3">
      <c r="A17" s="317"/>
      <c r="B17" s="317"/>
      <c r="C17" s="317"/>
      <c r="D17" s="317"/>
      <c r="E17" s="317"/>
      <c r="F17" s="317"/>
      <c r="G17" s="317"/>
      <c r="H17" s="317"/>
      <c r="I17" s="317"/>
      <c r="J17" s="317"/>
      <c r="K17" s="317"/>
      <c r="L17" s="317"/>
    </row>
    <row r="18" spans="1:12" x14ac:dyDescent="0.3">
      <c r="A18" s="317"/>
      <c r="B18" s="317"/>
      <c r="C18" s="317"/>
      <c r="D18" s="317"/>
      <c r="E18" s="317"/>
      <c r="F18" s="317"/>
      <c r="G18" s="317"/>
      <c r="H18" s="317"/>
      <c r="I18" s="317"/>
      <c r="J18" s="317"/>
      <c r="K18" s="317"/>
      <c r="L18" s="317"/>
    </row>
    <row r="19" spans="1:12" x14ac:dyDescent="0.3">
      <c r="A19" s="97" t="s">
        <v>60</v>
      </c>
      <c r="B19" s="17"/>
      <c r="C19" s="17"/>
      <c r="D19" s="17"/>
      <c r="E19" s="5"/>
      <c r="F19" s="3"/>
      <c r="G19" s="3"/>
      <c r="H19" s="3"/>
      <c r="I19" s="3"/>
      <c r="J19" s="3"/>
      <c r="K19" s="17"/>
      <c r="L19" s="8"/>
    </row>
    <row r="20" spans="1:12" x14ac:dyDescent="0.3">
      <c r="A20" s="97" t="s">
        <v>63</v>
      </c>
      <c r="B20" s="17"/>
      <c r="C20" s="17"/>
      <c r="D20" s="17"/>
      <c r="E20" s="5"/>
      <c r="F20" s="3"/>
      <c r="G20" s="3"/>
      <c r="H20" s="3"/>
      <c r="I20" s="3"/>
      <c r="J20" s="3"/>
      <c r="K20" s="17"/>
      <c r="L20" s="8"/>
    </row>
    <row r="21" spans="1:12" x14ac:dyDescent="0.3">
      <c r="A21" s="98" t="s">
        <v>14</v>
      </c>
      <c r="B21" s="7"/>
      <c r="C21" s="7"/>
      <c r="D21" s="18"/>
      <c r="E21" s="18"/>
      <c r="F21" s="7"/>
      <c r="G21" s="7"/>
      <c r="H21" s="7"/>
      <c r="I21" s="7"/>
      <c r="J21" s="7"/>
      <c r="K21" s="18"/>
      <c r="L21" s="34"/>
    </row>
    <row r="22" spans="1:12" x14ac:dyDescent="0.3">
      <c r="A22" s="98" t="s">
        <v>98</v>
      </c>
      <c r="B22" s="6"/>
      <c r="C22" s="6"/>
      <c r="D22" s="18"/>
      <c r="E22" s="18"/>
      <c r="F22" s="7"/>
      <c r="G22" s="7"/>
      <c r="H22" s="7"/>
      <c r="I22" s="7"/>
      <c r="J22" s="7"/>
      <c r="K22" s="18"/>
      <c r="L22" s="34"/>
    </row>
    <row r="23" spans="1:12" ht="21.75" customHeight="1" x14ac:dyDescent="0.3">
      <c r="A23" s="376" t="s">
        <v>1</v>
      </c>
      <c r="B23" s="137" t="s">
        <v>164</v>
      </c>
      <c r="C23" s="137" t="s">
        <v>164</v>
      </c>
      <c r="D23" s="368" t="s">
        <v>2</v>
      </c>
      <c r="E23" s="43" t="s">
        <v>3</v>
      </c>
      <c r="F23" s="86"/>
      <c r="G23" s="24" t="s">
        <v>57</v>
      </c>
      <c r="H23" s="24"/>
      <c r="I23" s="85"/>
      <c r="J23" s="32" t="s">
        <v>10</v>
      </c>
      <c r="K23" s="1" t="s">
        <v>4</v>
      </c>
      <c r="L23" s="1" t="s">
        <v>5</v>
      </c>
    </row>
    <row r="24" spans="1:12" ht="21" customHeight="1" x14ac:dyDescent="0.3">
      <c r="A24" s="380"/>
      <c r="B24" s="138" t="s">
        <v>165</v>
      </c>
      <c r="C24" s="138" t="s">
        <v>165</v>
      </c>
      <c r="D24" s="381"/>
      <c r="E24" s="120" t="s">
        <v>9</v>
      </c>
      <c r="F24" s="135" t="s">
        <v>16</v>
      </c>
      <c r="G24" s="135" t="s">
        <v>17</v>
      </c>
      <c r="H24" s="135" t="s">
        <v>58</v>
      </c>
      <c r="I24" s="135" t="s">
        <v>59</v>
      </c>
      <c r="J24" s="122" t="s">
        <v>11</v>
      </c>
      <c r="K24" s="122" t="s">
        <v>6</v>
      </c>
      <c r="L24" s="122" t="s">
        <v>7</v>
      </c>
    </row>
    <row r="25" spans="1:12" ht="21" customHeight="1" x14ac:dyDescent="0.3">
      <c r="A25" s="126"/>
      <c r="B25" s="127" t="s">
        <v>116</v>
      </c>
      <c r="C25" s="136" t="s">
        <v>117</v>
      </c>
      <c r="E25" s="127"/>
      <c r="F25" s="127"/>
      <c r="G25" s="127" t="s">
        <v>117</v>
      </c>
      <c r="H25" s="127" t="s">
        <v>117</v>
      </c>
      <c r="I25" s="127" t="s">
        <v>117</v>
      </c>
      <c r="J25" s="2"/>
      <c r="K25" s="127"/>
      <c r="L25" s="2"/>
    </row>
    <row r="26" spans="1:12" ht="171" customHeight="1" x14ac:dyDescent="0.3">
      <c r="A26" s="65">
        <v>2</v>
      </c>
      <c r="B26" s="40" t="s">
        <v>80</v>
      </c>
      <c r="C26" s="131" t="s">
        <v>18</v>
      </c>
      <c r="D26" s="40" t="s">
        <v>36</v>
      </c>
      <c r="E26" s="40" t="s">
        <v>37</v>
      </c>
      <c r="F26" s="36">
        <v>100000</v>
      </c>
      <c r="G26" s="36">
        <v>300000</v>
      </c>
      <c r="H26" s="36">
        <v>300000</v>
      </c>
      <c r="I26" s="36">
        <v>300000</v>
      </c>
      <c r="J26" s="40" t="s">
        <v>38</v>
      </c>
      <c r="K26" s="40" t="s">
        <v>39</v>
      </c>
      <c r="L26" s="40" t="s">
        <v>55</v>
      </c>
    </row>
    <row r="27" spans="1:12" ht="53.25" customHeight="1" x14ac:dyDescent="0.3">
      <c r="A27" s="205"/>
      <c r="B27" s="206"/>
      <c r="C27" s="211"/>
      <c r="D27" s="206"/>
      <c r="E27" s="206"/>
      <c r="F27" s="220"/>
      <c r="G27" s="212" t="s">
        <v>342</v>
      </c>
      <c r="H27" s="212" t="s">
        <v>342</v>
      </c>
      <c r="I27" s="212" t="s">
        <v>342</v>
      </c>
      <c r="J27" s="206"/>
      <c r="K27" s="206"/>
      <c r="L27" s="207"/>
    </row>
    <row r="28" spans="1:12" x14ac:dyDescent="0.3">
      <c r="A28" s="390" t="s">
        <v>299</v>
      </c>
      <c r="B28" s="391"/>
      <c r="C28" s="391"/>
      <c r="D28" s="391"/>
      <c r="E28" s="391"/>
      <c r="F28" s="391"/>
      <c r="G28" s="391"/>
      <c r="H28" s="391"/>
      <c r="I28" s="391"/>
      <c r="J28" s="391"/>
      <c r="K28" s="391"/>
      <c r="L28" s="392"/>
    </row>
    <row r="29" spans="1:12" x14ac:dyDescent="0.3">
      <c r="A29" s="393" t="s">
        <v>213</v>
      </c>
      <c r="B29" s="394"/>
      <c r="C29" s="394"/>
      <c r="D29" s="394"/>
      <c r="E29" s="394"/>
      <c r="F29" s="394"/>
      <c r="G29" s="394"/>
      <c r="H29" s="394"/>
      <c r="I29" s="394"/>
      <c r="J29" s="394"/>
      <c r="K29" s="394"/>
      <c r="L29" s="395"/>
    </row>
    <row r="30" spans="1:12" x14ac:dyDescent="0.3">
      <c r="A30" s="145"/>
      <c r="B30" s="145"/>
      <c r="C30" s="145"/>
      <c r="D30" s="145"/>
      <c r="E30" s="145"/>
      <c r="F30" s="145"/>
      <c r="G30" s="145"/>
      <c r="H30" s="145"/>
      <c r="I30" s="145"/>
      <c r="J30" s="145"/>
      <c r="K30" s="145"/>
      <c r="L30" s="145"/>
    </row>
    <row r="31" spans="1:12" x14ac:dyDescent="0.3">
      <c r="A31" s="145"/>
      <c r="B31" s="145"/>
      <c r="C31" s="145"/>
      <c r="D31" s="145"/>
      <c r="E31" s="145"/>
      <c r="F31" s="145"/>
      <c r="G31" s="145"/>
      <c r="H31" s="145"/>
      <c r="I31" s="145"/>
      <c r="J31" s="145"/>
      <c r="K31" s="145"/>
      <c r="L31" s="145"/>
    </row>
    <row r="32" spans="1:12" x14ac:dyDescent="0.3">
      <c r="A32" s="145"/>
      <c r="B32" s="145"/>
      <c r="C32" s="145"/>
      <c r="D32" s="145"/>
      <c r="E32" s="145"/>
      <c r="F32" s="145"/>
      <c r="G32" s="145"/>
      <c r="H32" s="145"/>
      <c r="I32" s="145"/>
      <c r="J32" s="145"/>
      <c r="K32" s="145"/>
      <c r="L32" s="145"/>
    </row>
    <row r="33" spans="1:12" x14ac:dyDescent="0.3">
      <c r="A33" s="145"/>
      <c r="B33" s="145"/>
      <c r="C33" s="145"/>
      <c r="D33" s="145"/>
      <c r="E33" s="145"/>
      <c r="F33" s="145"/>
      <c r="G33" s="145"/>
      <c r="H33" s="145"/>
      <c r="I33" s="145"/>
      <c r="J33" s="145"/>
      <c r="K33" s="145"/>
      <c r="L33" s="145"/>
    </row>
    <row r="34" spans="1:12" x14ac:dyDescent="0.3">
      <c r="A34" s="97" t="s">
        <v>60</v>
      </c>
      <c r="B34" s="17"/>
      <c r="C34" s="17"/>
      <c r="D34" s="17"/>
      <c r="E34" s="5"/>
      <c r="F34" s="3"/>
      <c r="G34" s="3"/>
      <c r="H34" s="3"/>
      <c r="I34" s="3"/>
      <c r="J34" s="3"/>
      <c r="K34" s="17"/>
      <c r="L34" s="8"/>
    </row>
    <row r="35" spans="1:12" x14ac:dyDescent="0.3">
      <c r="A35" s="97" t="s">
        <v>63</v>
      </c>
      <c r="B35" s="17"/>
      <c r="C35" s="17"/>
      <c r="D35" s="17"/>
      <c r="E35" s="5"/>
      <c r="F35" s="3"/>
      <c r="G35" s="3"/>
      <c r="H35" s="3"/>
      <c r="I35" s="3"/>
      <c r="J35" s="3"/>
      <c r="K35" s="17"/>
      <c r="L35" s="8"/>
    </row>
    <row r="36" spans="1:12" x14ac:dyDescent="0.3">
      <c r="A36" s="98" t="s">
        <v>14</v>
      </c>
      <c r="B36" s="7"/>
      <c r="C36" s="7"/>
      <c r="D36" s="18"/>
      <c r="E36" s="18"/>
      <c r="F36" s="7"/>
      <c r="G36" s="7"/>
      <c r="H36" s="7"/>
      <c r="I36" s="7"/>
      <c r="J36" s="7"/>
      <c r="K36" s="18"/>
      <c r="L36" s="34"/>
    </row>
    <row r="37" spans="1:12" x14ac:dyDescent="0.3">
      <c r="A37" s="98" t="s">
        <v>98</v>
      </c>
      <c r="B37" s="6"/>
      <c r="C37" s="6"/>
      <c r="D37" s="18"/>
      <c r="E37" s="18"/>
      <c r="F37" s="7"/>
      <c r="G37" s="7"/>
      <c r="H37" s="7"/>
      <c r="I37" s="7"/>
      <c r="J37" s="7"/>
      <c r="K37" s="18"/>
      <c r="L37" s="34"/>
    </row>
    <row r="38" spans="1:12" ht="21.75" customHeight="1" x14ac:dyDescent="0.3">
      <c r="A38" s="376" t="s">
        <v>1</v>
      </c>
      <c r="B38" s="137" t="s">
        <v>164</v>
      </c>
      <c r="C38" s="137" t="s">
        <v>164</v>
      </c>
      <c r="D38" s="368" t="s">
        <v>2</v>
      </c>
      <c r="E38" s="43" t="s">
        <v>3</v>
      </c>
      <c r="F38" s="86"/>
      <c r="G38" s="24" t="s">
        <v>57</v>
      </c>
      <c r="H38" s="24"/>
      <c r="I38" s="85"/>
      <c r="J38" s="32" t="s">
        <v>10</v>
      </c>
      <c r="K38" s="1" t="s">
        <v>4</v>
      </c>
      <c r="L38" s="1" t="s">
        <v>5</v>
      </c>
    </row>
    <row r="39" spans="1:12" ht="21" customHeight="1" x14ac:dyDescent="0.3">
      <c r="A39" s="380"/>
      <c r="B39" s="138" t="s">
        <v>165</v>
      </c>
      <c r="C39" s="138" t="s">
        <v>165</v>
      </c>
      <c r="D39" s="381"/>
      <c r="E39" s="120" t="s">
        <v>9</v>
      </c>
      <c r="F39" s="135" t="s">
        <v>16</v>
      </c>
      <c r="G39" s="135" t="s">
        <v>17</v>
      </c>
      <c r="H39" s="135" t="s">
        <v>58</v>
      </c>
      <c r="I39" s="135" t="s">
        <v>59</v>
      </c>
      <c r="J39" s="122" t="s">
        <v>11</v>
      </c>
      <c r="K39" s="122" t="s">
        <v>6</v>
      </c>
      <c r="L39" s="122" t="s">
        <v>7</v>
      </c>
    </row>
    <row r="40" spans="1:12" ht="21" customHeight="1" x14ac:dyDescent="0.3">
      <c r="A40" s="316"/>
      <c r="B40" s="315" t="s">
        <v>116</v>
      </c>
      <c r="C40" s="136" t="s">
        <v>117</v>
      </c>
      <c r="D40" s="315" t="s">
        <v>117</v>
      </c>
      <c r="E40" s="315" t="s">
        <v>117</v>
      </c>
      <c r="F40" s="123"/>
      <c r="G40" s="123"/>
      <c r="H40" s="123"/>
      <c r="I40" s="123"/>
      <c r="J40" s="2"/>
      <c r="K40" s="315"/>
      <c r="L40" s="2"/>
    </row>
    <row r="41" spans="1:12" ht="204" customHeight="1" x14ac:dyDescent="0.3">
      <c r="A41" s="65">
        <v>3</v>
      </c>
      <c r="B41" s="40" t="s">
        <v>101</v>
      </c>
      <c r="C41" s="40" t="s">
        <v>192</v>
      </c>
      <c r="D41" s="40" t="s">
        <v>81</v>
      </c>
      <c r="E41" s="40" t="s">
        <v>193</v>
      </c>
      <c r="F41" s="36">
        <v>400000</v>
      </c>
      <c r="G41" s="36">
        <v>400000</v>
      </c>
      <c r="H41" s="36">
        <v>400000</v>
      </c>
      <c r="I41" s="36">
        <v>400000</v>
      </c>
      <c r="J41" s="36" t="s">
        <v>82</v>
      </c>
      <c r="K41" s="40" t="s">
        <v>83</v>
      </c>
      <c r="L41" s="40" t="s">
        <v>55</v>
      </c>
    </row>
    <row r="42" spans="1:12" x14ac:dyDescent="0.3">
      <c r="A42" s="390" t="s">
        <v>298</v>
      </c>
      <c r="B42" s="391"/>
      <c r="C42" s="391"/>
      <c r="D42" s="391"/>
      <c r="E42" s="391"/>
      <c r="F42" s="391"/>
      <c r="G42" s="391"/>
      <c r="H42" s="391"/>
      <c r="I42" s="391"/>
      <c r="J42" s="391"/>
      <c r="K42" s="391"/>
      <c r="L42" s="392"/>
    </row>
    <row r="43" spans="1:12" x14ac:dyDescent="0.3">
      <c r="A43" s="393" t="s">
        <v>194</v>
      </c>
      <c r="B43" s="394"/>
      <c r="C43" s="394"/>
      <c r="D43" s="394"/>
      <c r="E43" s="394"/>
      <c r="F43" s="394"/>
      <c r="G43" s="394"/>
      <c r="H43" s="394"/>
      <c r="I43" s="394"/>
      <c r="J43" s="394"/>
      <c r="K43" s="394"/>
      <c r="L43" s="395"/>
    </row>
    <row r="44" spans="1:12" ht="30" customHeight="1" thickBot="1" x14ac:dyDescent="0.35">
      <c r="A44" s="66"/>
      <c r="B44" s="68"/>
      <c r="C44" s="68"/>
      <c r="D44" s="68"/>
      <c r="E44" s="68"/>
      <c r="F44" s="91"/>
      <c r="G44" s="92"/>
      <c r="H44" s="91"/>
      <c r="I44" s="91"/>
      <c r="J44" s="68"/>
      <c r="K44" s="68"/>
      <c r="L44" s="75"/>
    </row>
    <row r="45" spans="1:12" ht="21.95" customHeight="1" thickBot="1" x14ac:dyDescent="0.35">
      <c r="A45" s="364" t="s">
        <v>72</v>
      </c>
      <c r="B45" s="364"/>
      <c r="C45" s="364"/>
      <c r="D45" s="364"/>
      <c r="E45" s="364"/>
      <c r="F45" s="93">
        <f>F26+F11</f>
        <v>820000</v>
      </c>
      <c r="G45" s="93">
        <f>G26+G11</f>
        <v>1020000</v>
      </c>
      <c r="H45" s="93">
        <f>H26+H11</f>
        <v>1020000</v>
      </c>
      <c r="I45" s="94">
        <f>I26+I11</f>
        <v>1020000</v>
      </c>
      <c r="J45" s="13"/>
      <c r="K45" s="13"/>
      <c r="L45" s="13"/>
    </row>
  </sheetData>
  <mergeCells count="16">
    <mergeCell ref="A1:L1"/>
    <mergeCell ref="A2:L2"/>
    <mergeCell ref="A3:L3"/>
    <mergeCell ref="A8:A9"/>
    <mergeCell ref="D8:D9"/>
    <mergeCell ref="A13:L13"/>
    <mergeCell ref="A12:L12"/>
    <mergeCell ref="A38:A39"/>
    <mergeCell ref="D38:D39"/>
    <mergeCell ref="A42:L42"/>
    <mergeCell ref="A45:E45"/>
    <mergeCell ref="A23:A24"/>
    <mergeCell ref="D23:D24"/>
    <mergeCell ref="A28:L28"/>
    <mergeCell ref="A29:L29"/>
    <mergeCell ref="A43:L43"/>
  </mergeCells>
  <printOptions horizontalCentered="1"/>
  <pageMargins left="0.39370078740157483" right="0.39370078740157483" top="0.98425196850393704" bottom="0.78740157480314965" header="0.59055118110236227" footer="0.59055118110236227"/>
  <pageSetup paperSize="9" scale="85" firstPageNumber="66"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K16"/>
  <sheetViews>
    <sheetView view="pageBreakPreview" zoomScaleNormal="90" zoomScaleSheetLayoutView="100" zoomScalePageLayoutView="80" workbookViewId="0">
      <selection activeCell="I11" sqref="I11"/>
    </sheetView>
  </sheetViews>
  <sheetFormatPr defaultRowHeight="20.25" x14ac:dyDescent="0.3"/>
  <cols>
    <col min="1" max="1" width="5.140625" style="54" customWidth="1"/>
    <col min="2" max="2" width="19.5703125" style="14" customWidth="1"/>
    <col min="3" max="3" width="16.5703125" style="14" customWidth="1"/>
    <col min="4" max="4" width="26.140625" style="47" customWidth="1"/>
    <col min="5" max="6" width="13.85546875" style="14" customWidth="1"/>
    <col min="7" max="8" width="13.85546875" style="31" customWidth="1"/>
    <col min="9" max="10" width="14.7109375" style="14" customWidth="1"/>
    <col min="11" max="11" width="11.140625" style="33" customWidth="1"/>
    <col min="12" max="16384" width="9.140625" style="14"/>
  </cols>
  <sheetData>
    <row r="1" spans="1:11" ht="21.95" customHeight="1" x14ac:dyDescent="0.3">
      <c r="A1" s="371" t="s">
        <v>146</v>
      </c>
      <c r="B1" s="371"/>
      <c r="C1" s="371"/>
      <c r="D1" s="371"/>
      <c r="E1" s="371"/>
      <c r="F1" s="371"/>
      <c r="G1" s="371"/>
      <c r="H1" s="371"/>
      <c r="I1" s="371"/>
      <c r="J1" s="371"/>
      <c r="K1" s="371"/>
    </row>
    <row r="2" spans="1:11" ht="21.75" customHeight="1" x14ac:dyDescent="0.3">
      <c r="A2" s="371" t="s">
        <v>0</v>
      </c>
      <c r="B2" s="371"/>
      <c r="C2" s="371"/>
      <c r="D2" s="371"/>
      <c r="E2" s="371"/>
      <c r="F2" s="371"/>
      <c r="G2" s="371"/>
      <c r="H2" s="371"/>
      <c r="I2" s="371"/>
      <c r="J2" s="371"/>
      <c r="K2" s="371"/>
    </row>
    <row r="3" spans="1:11" ht="21.75" customHeight="1" x14ac:dyDescent="0.3">
      <c r="A3" s="382" t="s">
        <v>200</v>
      </c>
      <c r="B3" s="382"/>
      <c r="C3" s="382"/>
      <c r="D3" s="382"/>
      <c r="E3" s="382"/>
      <c r="F3" s="382"/>
      <c r="G3" s="382"/>
      <c r="H3" s="382"/>
      <c r="I3" s="382"/>
      <c r="J3" s="382"/>
      <c r="K3" s="382"/>
    </row>
    <row r="4" spans="1:11" x14ac:dyDescent="0.3">
      <c r="A4" s="84" t="s">
        <v>60</v>
      </c>
      <c r="B4" s="17"/>
      <c r="C4" s="17"/>
      <c r="D4" s="5"/>
      <c r="E4" s="3"/>
      <c r="F4" s="3"/>
      <c r="G4" s="3"/>
      <c r="H4" s="3"/>
      <c r="I4" s="3"/>
      <c r="J4" s="17"/>
      <c r="K4" s="8"/>
    </row>
    <row r="5" spans="1:11" x14ac:dyDescent="0.3">
      <c r="A5" s="84" t="s">
        <v>63</v>
      </c>
      <c r="B5" s="17"/>
      <c r="C5" s="17"/>
      <c r="D5" s="5"/>
      <c r="E5" s="3"/>
      <c r="F5" s="3"/>
      <c r="G5" s="3"/>
      <c r="H5" s="3"/>
      <c r="I5" s="3"/>
      <c r="J5" s="17"/>
      <c r="K5" s="8"/>
    </row>
    <row r="6" spans="1:11" x14ac:dyDescent="0.3">
      <c r="A6" s="60" t="s">
        <v>15</v>
      </c>
      <c r="B6" s="7"/>
      <c r="C6" s="18"/>
      <c r="D6" s="18"/>
      <c r="E6" s="7"/>
      <c r="F6" s="7"/>
      <c r="G6" s="7"/>
      <c r="H6" s="7"/>
      <c r="I6" s="7"/>
      <c r="J6" s="18"/>
      <c r="K6" s="34"/>
    </row>
    <row r="7" spans="1:11" x14ac:dyDescent="0.3">
      <c r="A7" s="62" t="s">
        <v>99</v>
      </c>
      <c r="B7" s="6"/>
      <c r="C7" s="18"/>
      <c r="D7" s="18"/>
      <c r="E7" s="7"/>
      <c r="F7" s="7"/>
      <c r="G7" s="7"/>
      <c r="H7" s="7"/>
      <c r="I7" s="7"/>
      <c r="J7" s="18"/>
      <c r="K7" s="34"/>
    </row>
    <row r="8" spans="1:11" ht="21.75" customHeight="1" x14ac:dyDescent="0.3">
      <c r="A8" s="376" t="s">
        <v>1</v>
      </c>
      <c r="B8" s="368" t="s">
        <v>8</v>
      </c>
      <c r="C8" s="368" t="s">
        <v>2</v>
      </c>
      <c r="D8" s="43" t="s">
        <v>3</v>
      </c>
      <c r="E8" s="86"/>
      <c r="F8" s="24" t="s">
        <v>57</v>
      </c>
      <c r="G8" s="24"/>
      <c r="H8" s="85"/>
      <c r="I8" s="32" t="s">
        <v>10</v>
      </c>
      <c r="J8" s="1" t="s">
        <v>4</v>
      </c>
      <c r="K8" s="1" t="s">
        <v>5</v>
      </c>
    </row>
    <row r="9" spans="1:11" ht="21.75" customHeight="1" x14ac:dyDescent="0.3">
      <c r="A9" s="380"/>
      <c r="B9" s="381"/>
      <c r="C9" s="381"/>
      <c r="D9" s="120" t="s">
        <v>9</v>
      </c>
      <c r="E9" s="135" t="s">
        <v>16</v>
      </c>
      <c r="F9" s="135" t="s">
        <v>17</v>
      </c>
      <c r="G9" s="135" t="s">
        <v>58</v>
      </c>
      <c r="H9" s="135" t="s">
        <v>59</v>
      </c>
      <c r="I9" s="122" t="s">
        <v>11</v>
      </c>
      <c r="J9" s="122" t="s">
        <v>6</v>
      </c>
      <c r="K9" s="122" t="s">
        <v>7</v>
      </c>
    </row>
    <row r="10" spans="1:11" ht="21.75" customHeight="1" x14ac:dyDescent="0.3">
      <c r="A10" s="126"/>
      <c r="B10" s="127"/>
      <c r="C10" s="127"/>
      <c r="D10" s="44"/>
      <c r="E10" s="123" t="s">
        <v>116</v>
      </c>
      <c r="F10" s="123" t="s">
        <v>117</v>
      </c>
      <c r="G10" s="123" t="s">
        <v>117</v>
      </c>
      <c r="H10" s="123" t="s">
        <v>117</v>
      </c>
      <c r="I10" s="2"/>
      <c r="J10" s="2"/>
      <c r="K10" s="2"/>
    </row>
    <row r="11" spans="1:11" ht="150.75" customHeight="1" x14ac:dyDescent="0.3">
      <c r="A11" s="65">
        <v>1</v>
      </c>
      <c r="B11" s="40" t="s">
        <v>86</v>
      </c>
      <c r="C11" s="40" t="s">
        <v>47</v>
      </c>
      <c r="D11" s="40" t="s">
        <v>48</v>
      </c>
      <c r="E11" s="36">
        <v>50000</v>
      </c>
      <c r="F11" s="36">
        <v>250000</v>
      </c>
      <c r="G11" s="36">
        <v>250000</v>
      </c>
      <c r="H11" s="36">
        <v>250000</v>
      </c>
      <c r="I11" s="81" t="s">
        <v>49</v>
      </c>
      <c r="J11" s="40" t="s">
        <v>50</v>
      </c>
      <c r="K11" s="40" t="s">
        <v>25</v>
      </c>
    </row>
    <row r="12" spans="1:11" ht="59.25" customHeight="1" x14ac:dyDescent="0.3">
      <c r="A12" s="227"/>
      <c r="B12" s="228"/>
      <c r="C12" s="228"/>
      <c r="D12" s="228"/>
      <c r="E12" s="220"/>
      <c r="F12" s="212" t="s">
        <v>338</v>
      </c>
      <c r="G12" s="212" t="s">
        <v>338</v>
      </c>
      <c r="H12" s="212" t="s">
        <v>338</v>
      </c>
      <c r="I12" s="229"/>
      <c r="J12" s="228"/>
      <c r="K12" s="230"/>
    </row>
    <row r="13" spans="1:11" ht="21.95" customHeight="1" x14ac:dyDescent="0.3">
      <c r="A13" s="390" t="s">
        <v>300</v>
      </c>
      <c r="B13" s="391"/>
      <c r="C13" s="391"/>
      <c r="D13" s="391"/>
      <c r="E13" s="391"/>
      <c r="F13" s="391"/>
      <c r="G13" s="391"/>
      <c r="H13" s="391"/>
      <c r="I13" s="391"/>
      <c r="J13" s="391"/>
      <c r="K13" s="392"/>
    </row>
    <row r="14" spans="1:11" ht="21.95" customHeight="1" x14ac:dyDescent="0.3">
      <c r="A14" s="396" t="s">
        <v>210</v>
      </c>
      <c r="B14" s="397"/>
      <c r="C14" s="397"/>
      <c r="D14" s="397"/>
      <c r="E14" s="397"/>
      <c r="F14" s="397"/>
      <c r="G14" s="397"/>
      <c r="H14" s="397"/>
      <c r="I14" s="397"/>
      <c r="J14" s="397"/>
      <c r="K14" s="398"/>
    </row>
    <row r="15" spans="1:11" ht="21" thickBot="1" x14ac:dyDescent="0.35">
      <c r="A15" s="66"/>
      <c r="B15" s="68"/>
      <c r="C15" s="68"/>
      <c r="D15" s="68"/>
      <c r="E15" s="91"/>
      <c r="F15" s="92"/>
      <c r="G15" s="91"/>
      <c r="H15" s="91"/>
      <c r="I15" s="68"/>
      <c r="J15" s="68"/>
      <c r="K15" s="75"/>
    </row>
    <row r="16" spans="1:11" ht="21" thickBot="1" x14ac:dyDescent="0.35">
      <c r="A16" s="364" t="s">
        <v>72</v>
      </c>
      <c r="B16" s="364"/>
      <c r="C16" s="364"/>
      <c r="D16" s="364"/>
      <c r="E16" s="93">
        <f>SUM(E4:E11)</f>
        <v>50000</v>
      </c>
      <c r="F16" s="93">
        <f>SUM(F4:F11)</f>
        <v>250000</v>
      </c>
      <c r="G16" s="93">
        <f>SUM(G4:G11)</f>
        <v>250000</v>
      </c>
      <c r="H16" s="94">
        <f>SUM(H4:H11)</f>
        <v>250000</v>
      </c>
      <c r="I16" s="13"/>
      <c r="J16" s="13"/>
      <c r="K16" s="13"/>
    </row>
  </sheetData>
  <mergeCells count="9">
    <mergeCell ref="A13:K13"/>
    <mergeCell ref="A14:K14"/>
    <mergeCell ref="A16:D16"/>
    <mergeCell ref="A1:K1"/>
    <mergeCell ref="A2:K2"/>
    <mergeCell ref="A3:K3"/>
    <mergeCell ref="A8:A9"/>
    <mergeCell ref="B8:B9"/>
    <mergeCell ref="C8:C9"/>
  </mergeCells>
  <printOptions horizontalCentered="1"/>
  <pageMargins left="0.39370078740157483" right="0.39370078740157483" top="0.98425196850393704" bottom="0.78740157480314965" header="0.59055118110236227" footer="0.59055118110236227"/>
  <pageSetup paperSize="9" scale="85" firstPageNumber="69"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7"/>
  <sheetViews>
    <sheetView view="pageBreakPreview" zoomScaleNormal="90" zoomScaleSheetLayoutView="100" zoomScalePageLayoutView="80" workbookViewId="0">
      <selection activeCell="E7" sqref="E7"/>
    </sheetView>
  </sheetViews>
  <sheetFormatPr defaultRowHeight="20.25" x14ac:dyDescent="0.3"/>
  <cols>
    <col min="1" max="1" width="5.140625" style="54" customWidth="1"/>
    <col min="2" max="2" width="18" style="14" customWidth="1"/>
    <col min="3" max="3" width="15.140625" style="14" customWidth="1"/>
    <col min="4" max="4" width="17.140625" style="14" customWidth="1"/>
    <col min="5" max="5" width="20.140625" style="47" customWidth="1"/>
    <col min="6" max="7" width="12.7109375" style="14" customWidth="1"/>
    <col min="8" max="9" width="12.7109375" style="31" customWidth="1"/>
    <col min="10" max="11" width="14.7109375" style="14" customWidth="1"/>
    <col min="12" max="12" width="11.140625" style="33" customWidth="1"/>
    <col min="13" max="16384" width="9.140625" style="14"/>
  </cols>
  <sheetData>
    <row r="1" spans="1:12" ht="21.95" customHeight="1" x14ac:dyDescent="0.3">
      <c r="A1" s="371" t="s">
        <v>146</v>
      </c>
      <c r="B1" s="371"/>
      <c r="C1" s="371"/>
      <c r="D1" s="371"/>
      <c r="E1" s="371"/>
      <c r="F1" s="371"/>
      <c r="G1" s="371"/>
      <c r="H1" s="371"/>
      <c r="I1" s="371"/>
      <c r="J1" s="371"/>
      <c r="K1" s="371"/>
      <c r="L1" s="371"/>
    </row>
    <row r="2" spans="1:12" ht="21.75" customHeight="1" x14ac:dyDescent="0.3">
      <c r="A2" s="371" t="s">
        <v>0</v>
      </c>
      <c r="B2" s="371"/>
      <c r="C2" s="371"/>
      <c r="D2" s="371"/>
      <c r="E2" s="371"/>
      <c r="F2" s="371"/>
      <c r="G2" s="371"/>
      <c r="H2" s="371"/>
      <c r="I2" s="371"/>
      <c r="J2" s="371"/>
      <c r="K2" s="371"/>
      <c r="L2" s="371"/>
    </row>
    <row r="3" spans="1:12" ht="21.75" customHeight="1" x14ac:dyDescent="0.3">
      <c r="A3" s="382" t="s">
        <v>328</v>
      </c>
      <c r="B3" s="382"/>
      <c r="C3" s="382"/>
      <c r="D3" s="382"/>
      <c r="E3" s="382"/>
      <c r="F3" s="382"/>
      <c r="G3" s="382"/>
      <c r="H3" s="382"/>
      <c r="I3" s="382"/>
      <c r="J3" s="382"/>
      <c r="K3" s="382"/>
      <c r="L3" s="382"/>
    </row>
    <row r="4" spans="1:12" x14ac:dyDescent="0.3">
      <c r="A4" s="84" t="s">
        <v>60</v>
      </c>
      <c r="B4" s="17"/>
      <c r="C4" s="17"/>
      <c r="D4" s="17"/>
      <c r="E4" s="5"/>
      <c r="F4" s="3"/>
      <c r="G4" s="3"/>
      <c r="H4" s="3"/>
      <c r="I4" s="3"/>
      <c r="J4" s="3"/>
      <c r="K4" s="17"/>
      <c r="L4" s="8"/>
    </row>
    <row r="5" spans="1:12" x14ac:dyDescent="0.3">
      <c r="A5" s="84" t="s">
        <v>63</v>
      </c>
      <c r="B5" s="17"/>
      <c r="C5" s="17"/>
      <c r="D5" s="17"/>
      <c r="E5" s="5"/>
      <c r="F5" s="3"/>
      <c r="G5" s="3"/>
      <c r="H5" s="3"/>
      <c r="I5" s="3"/>
      <c r="J5" s="3"/>
      <c r="K5" s="17"/>
      <c r="L5" s="8"/>
    </row>
    <row r="6" spans="1:12" x14ac:dyDescent="0.3">
      <c r="A6" s="55" t="s">
        <v>13</v>
      </c>
      <c r="B6" s="7"/>
      <c r="C6" s="7"/>
      <c r="D6" s="18"/>
      <c r="E6" s="18"/>
      <c r="F6" s="7"/>
      <c r="G6" s="7"/>
      <c r="H6" s="7"/>
      <c r="I6" s="7"/>
      <c r="J6" s="7"/>
      <c r="K6" s="18"/>
      <c r="L6" s="34"/>
    </row>
    <row r="7" spans="1:12" x14ac:dyDescent="0.3">
      <c r="A7" s="55" t="s">
        <v>64</v>
      </c>
      <c r="B7" s="6"/>
      <c r="C7" s="6"/>
      <c r="D7" s="18"/>
      <c r="E7" s="18"/>
      <c r="F7" s="7"/>
      <c r="G7" s="7"/>
      <c r="H7" s="7"/>
      <c r="I7" s="7"/>
      <c r="J7" s="7"/>
      <c r="K7" s="18"/>
      <c r="L7" s="34"/>
    </row>
    <row r="8" spans="1:12" ht="21.75" customHeight="1" x14ac:dyDescent="0.3">
      <c r="A8" s="376" t="s">
        <v>1</v>
      </c>
      <c r="B8" s="137" t="s">
        <v>164</v>
      </c>
      <c r="C8" s="137" t="s">
        <v>164</v>
      </c>
      <c r="D8" s="368" t="s">
        <v>2</v>
      </c>
      <c r="E8" s="43" t="s">
        <v>3</v>
      </c>
      <c r="F8" s="86"/>
      <c r="G8" s="24" t="s">
        <v>57</v>
      </c>
      <c r="H8" s="24"/>
      <c r="I8" s="85"/>
      <c r="J8" s="32" t="s">
        <v>10</v>
      </c>
      <c r="K8" s="1" t="s">
        <v>4</v>
      </c>
      <c r="L8" s="1" t="s">
        <v>5</v>
      </c>
    </row>
    <row r="9" spans="1:12" ht="21" customHeight="1" x14ac:dyDescent="0.3">
      <c r="A9" s="380"/>
      <c r="B9" s="138" t="s">
        <v>165</v>
      </c>
      <c r="C9" s="138" t="s">
        <v>165</v>
      </c>
      <c r="D9" s="381"/>
      <c r="E9" s="120" t="s">
        <v>9</v>
      </c>
      <c r="F9" s="135" t="s">
        <v>16</v>
      </c>
      <c r="G9" s="135" t="s">
        <v>17</v>
      </c>
      <c r="H9" s="135" t="s">
        <v>58</v>
      </c>
      <c r="I9" s="135" t="s">
        <v>59</v>
      </c>
      <c r="J9" s="122" t="s">
        <v>11</v>
      </c>
      <c r="K9" s="122" t="s">
        <v>6</v>
      </c>
      <c r="L9" s="122" t="s">
        <v>7</v>
      </c>
    </row>
    <row r="10" spans="1:12" ht="21" customHeight="1" x14ac:dyDescent="0.3">
      <c r="A10" s="290"/>
      <c r="B10" s="289" t="s">
        <v>116</v>
      </c>
      <c r="C10" s="289" t="s">
        <v>117</v>
      </c>
      <c r="D10" s="289" t="s">
        <v>117</v>
      </c>
      <c r="E10" s="289" t="s">
        <v>117</v>
      </c>
      <c r="F10" s="289" t="s">
        <v>116</v>
      </c>
      <c r="G10" s="289" t="s">
        <v>117</v>
      </c>
      <c r="H10" s="289" t="s">
        <v>116</v>
      </c>
      <c r="I10" s="289" t="s">
        <v>116</v>
      </c>
      <c r="J10" s="289" t="s">
        <v>117</v>
      </c>
      <c r="K10" s="289" t="s">
        <v>117</v>
      </c>
      <c r="L10" s="2"/>
    </row>
    <row r="11" spans="1:12" ht="186" customHeight="1" x14ac:dyDescent="0.3">
      <c r="A11" s="65">
        <v>1</v>
      </c>
      <c r="B11" s="40" t="s">
        <v>405</v>
      </c>
      <c r="C11" s="40" t="s">
        <v>406</v>
      </c>
      <c r="D11" s="81" t="s">
        <v>409</v>
      </c>
      <c r="E11" s="81" t="s">
        <v>410</v>
      </c>
      <c r="F11" s="36">
        <v>0</v>
      </c>
      <c r="G11" s="36">
        <v>237600</v>
      </c>
      <c r="H11" s="36">
        <v>0</v>
      </c>
      <c r="I11" s="36">
        <v>0</v>
      </c>
      <c r="J11" s="81" t="s">
        <v>411</v>
      </c>
      <c r="K11" s="81" t="s">
        <v>412</v>
      </c>
      <c r="L11" s="40" t="s">
        <v>115</v>
      </c>
    </row>
    <row r="12" spans="1:12" ht="51" customHeight="1" x14ac:dyDescent="0.3">
      <c r="A12" s="205"/>
      <c r="B12" s="206"/>
      <c r="C12" s="211"/>
      <c r="D12" s="206"/>
      <c r="E12" s="206"/>
      <c r="F12" s="220"/>
      <c r="G12" s="212" t="s">
        <v>340</v>
      </c>
      <c r="H12" s="212"/>
      <c r="I12" s="212"/>
      <c r="J12" s="168"/>
      <c r="K12" s="206"/>
      <c r="L12" s="207"/>
    </row>
    <row r="13" spans="1:12" x14ac:dyDescent="0.3">
      <c r="A13" s="390" t="s">
        <v>407</v>
      </c>
      <c r="B13" s="391"/>
      <c r="C13" s="391"/>
      <c r="D13" s="391"/>
      <c r="E13" s="391"/>
      <c r="F13" s="391"/>
      <c r="G13" s="391"/>
      <c r="H13" s="391"/>
      <c r="I13" s="391"/>
      <c r="J13" s="391"/>
      <c r="K13" s="391"/>
      <c r="L13" s="392"/>
    </row>
    <row r="14" spans="1:12" x14ac:dyDescent="0.3">
      <c r="A14" s="399" t="s">
        <v>408</v>
      </c>
      <c r="B14" s="400"/>
      <c r="C14" s="400"/>
      <c r="D14" s="400"/>
      <c r="E14" s="400"/>
      <c r="F14" s="400"/>
      <c r="G14" s="400"/>
      <c r="H14" s="400"/>
      <c r="I14" s="400"/>
      <c r="J14" s="400"/>
      <c r="K14" s="400"/>
      <c r="L14" s="401"/>
    </row>
    <row r="15" spans="1:12" x14ac:dyDescent="0.3">
      <c r="A15" s="393" t="s">
        <v>406</v>
      </c>
      <c r="B15" s="394"/>
      <c r="C15" s="394"/>
      <c r="D15" s="394"/>
      <c r="E15" s="394"/>
      <c r="F15" s="394"/>
      <c r="G15" s="394"/>
      <c r="H15" s="394"/>
      <c r="I15" s="394"/>
      <c r="J15" s="394"/>
      <c r="K15" s="394"/>
      <c r="L15" s="395"/>
    </row>
    <row r="16" spans="1:12" ht="30" customHeight="1" thickBot="1" x14ac:dyDescent="0.35">
      <c r="A16" s="66"/>
      <c r="B16" s="68"/>
      <c r="C16" s="68"/>
      <c r="D16" s="68"/>
      <c r="E16" s="68"/>
      <c r="F16" s="117"/>
      <c r="G16" s="118"/>
      <c r="H16" s="117"/>
      <c r="I16" s="117"/>
      <c r="J16" s="68"/>
      <c r="K16" s="68"/>
      <c r="L16" s="75"/>
    </row>
    <row r="17" spans="1:12" ht="21.95" customHeight="1" thickBot="1" x14ac:dyDescent="0.35">
      <c r="A17" s="364" t="s">
        <v>72</v>
      </c>
      <c r="B17" s="364"/>
      <c r="C17" s="364"/>
      <c r="D17" s="364"/>
      <c r="E17" s="364"/>
      <c r="F17" s="93">
        <f>SUM(F11)</f>
        <v>0</v>
      </c>
      <c r="G17" s="93">
        <f>SUM(G11)</f>
        <v>237600</v>
      </c>
      <c r="H17" s="93">
        <f>SUM(H11)</f>
        <v>0</v>
      </c>
      <c r="I17" s="94">
        <f>SUM(I11)</f>
        <v>0</v>
      </c>
      <c r="J17" s="13"/>
      <c r="K17" s="13"/>
      <c r="L17" s="13"/>
    </row>
  </sheetData>
  <mergeCells count="9">
    <mergeCell ref="A17:E17"/>
    <mergeCell ref="A15:L15"/>
    <mergeCell ref="A14:L14"/>
    <mergeCell ref="A1:L1"/>
    <mergeCell ref="A2:L2"/>
    <mergeCell ref="A3:L3"/>
    <mergeCell ref="A8:A9"/>
    <mergeCell ref="D8:D9"/>
    <mergeCell ref="A13:L13"/>
  </mergeCells>
  <printOptions horizontalCentered="1"/>
  <pageMargins left="0.39370078740157483" right="0.39370078740157483" top="0.98425196850393704" bottom="0.78740157480314965" header="0.59055118110236227" footer="0.59055118110236227"/>
  <pageSetup paperSize="9" scale="85" firstPageNumber="70"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L73"/>
  <sheetViews>
    <sheetView view="pageBreakPreview" topLeftCell="A40" zoomScaleNormal="90" zoomScaleSheetLayoutView="100" zoomScalePageLayoutView="80" workbookViewId="0">
      <selection activeCell="J31" sqref="J31"/>
    </sheetView>
  </sheetViews>
  <sheetFormatPr defaultRowHeight="20.25" x14ac:dyDescent="0.3"/>
  <cols>
    <col min="1" max="1" width="5.140625" style="54" customWidth="1"/>
    <col min="2" max="2" width="18" style="14" customWidth="1"/>
    <col min="3" max="3" width="15.140625" style="14" customWidth="1"/>
    <col min="4" max="4" width="17.140625" style="14" customWidth="1"/>
    <col min="5" max="5" width="20.140625" style="47" customWidth="1"/>
    <col min="6" max="7" width="12.7109375" style="14" customWidth="1"/>
    <col min="8" max="9" width="12.7109375" style="31" customWidth="1"/>
    <col min="10" max="11" width="14.7109375" style="14" customWidth="1"/>
    <col min="12" max="12" width="11.140625" style="33" customWidth="1"/>
    <col min="13" max="16384" width="9.140625" style="14"/>
  </cols>
  <sheetData>
    <row r="1" spans="1:12" ht="21.95" customHeight="1" x14ac:dyDescent="0.3">
      <c r="A1" s="371" t="s">
        <v>146</v>
      </c>
      <c r="B1" s="371"/>
      <c r="C1" s="371"/>
      <c r="D1" s="371"/>
      <c r="E1" s="371"/>
      <c r="F1" s="371"/>
      <c r="G1" s="371"/>
      <c r="H1" s="371"/>
      <c r="I1" s="371"/>
      <c r="J1" s="371"/>
      <c r="K1" s="371"/>
      <c r="L1" s="371"/>
    </row>
    <row r="2" spans="1:12" ht="21.75" customHeight="1" x14ac:dyDescent="0.3">
      <c r="A2" s="371" t="s">
        <v>0</v>
      </c>
      <c r="B2" s="371"/>
      <c r="C2" s="371"/>
      <c r="D2" s="371"/>
      <c r="E2" s="371"/>
      <c r="F2" s="371"/>
      <c r="G2" s="371"/>
      <c r="H2" s="371"/>
      <c r="I2" s="371"/>
      <c r="J2" s="371"/>
      <c r="K2" s="371"/>
      <c r="L2" s="371"/>
    </row>
    <row r="3" spans="1:12" ht="21.75" customHeight="1" x14ac:dyDescent="0.3">
      <c r="A3" s="382" t="s">
        <v>328</v>
      </c>
      <c r="B3" s="382"/>
      <c r="C3" s="382"/>
      <c r="D3" s="382"/>
      <c r="E3" s="382"/>
      <c r="F3" s="382"/>
      <c r="G3" s="382"/>
      <c r="H3" s="382"/>
      <c r="I3" s="382"/>
      <c r="J3" s="382"/>
      <c r="K3" s="382"/>
      <c r="L3" s="382"/>
    </row>
    <row r="4" spans="1:12" x14ac:dyDescent="0.3">
      <c r="A4" s="84" t="s">
        <v>60</v>
      </c>
      <c r="B4" s="17"/>
      <c r="C4" s="17"/>
      <c r="D4" s="17"/>
      <c r="E4" s="5"/>
      <c r="F4" s="3"/>
      <c r="G4" s="3"/>
      <c r="H4" s="3"/>
      <c r="I4" s="3"/>
      <c r="J4" s="3"/>
      <c r="K4" s="17"/>
      <c r="L4" s="8"/>
    </row>
    <row r="5" spans="1:12" x14ac:dyDescent="0.3">
      <c r="A5" s="84" t="s">
        <v>63</v>
      </c>
      <c r="B5" s="17"/>
      <c r="C5" s="17"/>
      <c r="D5" s="17"/>
      <c r="E5" s="5"/>
      <c r="F5" s="3"/>
      <c r="G5" s="3"/>
      <c r="H5" s="3"/>
      <c r="I5" s="3"/>
      <c r="J5" s="3"/>
      <c r="K5" s="17"/>
      <c r="L5" s="8"/>
    </row>
    <row r="6" spans="1:12" x14ac:dyDescent="0.3">
      <c r="A6" s="60" t="s">
        <v>15</v>
      </c>
      <c r="B6" s="7"/>
      <c r="C6" s="7"/>
      <c r="D6" s="18"/>
      <c r="E6" s="18"/>
      <c r="F6" s="7"/>
      <c r="G6" s="7"/>
      <c r="H6" s="7"/>
      <c r="I6" s="7"/>
      <c r="J6" s="7"/>
      <c r="K6" s="18"/>
      <c r="L6" s="34"/>
    </row>
    <row r="7" spans="1:12" x14ac:dyDescent="0.3">
      <c r="A7" s="62" t="s">
        <v>99</v>
      </c>
      <c r="B7" s="6"/>
      <c r="C7" s="6"/>
      <c r="D7" s="18"/>
      <c r="E7" s="18"/>
      <c r="F7" s="7"/>
      <c r="G7" s="7"/>
      <c r="H7" s="7"/>
      <c r="I7" s="7"/>
      <c r="J7" s="7"/>
      <c r="K7" s="18"/>
      <c r="L7" s="34"/>
    </row>
    <row r="8" spans="1:12" ht="21.75" customHeight="1" x14ac:dyDescent="0.3">
      <c r="A8" s="376" t="s">
        <v>1</v>
      </c>
      <c r="B8" s="137" t="s">
        <v>164</v>
      </c>
      <c r="C8" s="137" t="s">
        <v>164</v>
      </c>
      <c r="D8" s="368" t="s">
        <v>2</v>
      </c>
      <c r="E8" s="43" t="s">
        <v>3</v>
      </c>
      <c r="F8" s="86"/>
      <c r="G8" s="24" t="s">
        <v>57</v>
      </c>
      <c r="H8" s="24"/>
      <c r="I8" s="85"/>
      <c r="J8" s="32" t="s">
        <v>10</v>
      </c>
      <c r="K8" s="1" t="s">
        <v>4</v>
      </c>
      <c r="L8" s="1" t="s">
        <v>5</v>
      </c>
    </row>
    <row r="9" spans="1:12" ht="21" customHeight="1" x14ac:dyDescent="0.3">
      <c r="A9" s="380"/>
      <c r="B9" s="138" t="s">
        <v>165</v>
      </c>
      <c r="C9" s="138" t="s">
        <v>165</v>
      </c>
      <c r="D9" s="381"/>
      <c r="E9" s="120" t="s">
        <v>9</v>
      </c>
      <c r="F9" s="135" t="s">
        <v>16</v>
      </c>
      <c r="G9" s="135" t="s">
        <v>17</v>
      </c>
      <c r="H9" s="135" t="s">
        <v>58</v>
      </c>
      <c r="I9" s="135" t="s">
        <v>59</v>
      </c>
      <c r="J9" s="122" t="s">
        <v>11</v>
      </c>
      <c r="K9" s="122" t="s">
        <v>6</v>
      </c>
      <c r="L9" s="122" t="s">
        <v>7</v>
      </c>
    </row>
    <row r="10" spans="1:12" ht="21" customHeight="1" x14ac:dyDescent="0.3">
      <c r="A10" s="126"/>
      <c r="B10" s="127" t="s">
        <v>116</v>
      </c>
      <c r="C10" s="136"/>
      <c r="D10" s="127"/>
      <c r="E10" s="127"/>
      <c r="F10" s="202" t="s">
        <v>116</v>
      </c>
      <c r="G10" s="202" t="s">
        <v>117</v>
      </c>
      <c r="H10" s="202" t="s">
        <v>117</v>
      </c>
      <c r="I10" s="202" t="s">
        <v>117</v>
      </c>
      <c r="J10" s="2"/>
      <c r="K10" s="127"/>
      <c r="L10" s="2"/>
    </row>
    <row r="11" spans="1:12" ht="204" customHeight="1" x14ac:dyDescent="0.3">
      <c r="A11" s="65">
        <v>1</v>
      </c>
      <c r="B11" s="40" t="s">
        <v>167</v>
      </c>
      <c r="C11" s="131" t="s">
        <v>18</v>
      </c>
      <c r="D11" s="40" t="s">
        <v>168</v>
      </c>
      <c r="E11" s="40" t="s">
        <v>163</v>
      </c>
      <c r="F11" s="36">
        <v>2000</v>
      </c>
      <c r="G11" s="36">
        <v>0</v>
      </c>
      <c r="H11" s="36">
        <v>0</v>
      </c>
      <c r="I11" s="36">
        <v>0</v>
      </c>
      <c r="J11" s="37" t="s">
        <v>40</v>
      </c>
      <c r="K11" s="40" t="s">
        <v>41</v>
      </c>
      <c r="L11" s="40" t="s">
        <v>115</v>
      </c>
    </row>
    <row r="12" spans="1:12" ht="60.75" customHeight="1" x14ac:dyDescent="0.3">
      <c r="A12" s="205"/>
      <c r="B12" s="206"/>
      <c r="C12" s="211"/>
      <c r="D12" s="206"/>
      <c r="E12" s="206"/>
      <c r="F12" s="220"/>
      <c r="G12" s="212" t="s">
        <v>337</v>
      </c>
      <c r="H12" s="212" t="s">
        <v>337</v>
      </c>
      <c r="I12" s="212" t="s">
        <v>337</v>
      </c>
      <c r="J12" s="168"/>
      <c r="K12" s="206"/>
      <c r="L12" s="207"/>
    </row>
    <row r="13" spans="1:12" x14ac:dyDescent="0.3">
      <c r="A13" s="390" t="s">
        <v>205</v>
      </c>
      <c r="B13" s="391"/>
      <c r="C13" s="391"/>
      <c r="D13" s="391"/>
      <c r="E13" s="391"/>
      <c r="F13" s="391"/>
      <c r="G13" s="391"/>
      <c r="H13" s="391"/>
      <c r="I13" s="391"/>
      <c r="J13" s="391"/>
      <c r="K13" s="391"/>
      <c r="L13" s="392"/>
    </row>
    <row r="14" spans="1:12" x14ac:dyDescent="0.3">
      <c r="A14" s="399" t="s">
        <v>331</v>
      </c>
      <c r="B14" s="400"/>
      <c r="C14" s="400"/>
      <c r="D14" s="400"/>
      <c r="E14" s="400"/>
      <c r="F14" s="400"/>
      <c r="G14" s="400"/>
      <c r="H14" s="400"/>
      <c r="I14" s="400"/>
      <c r="J14" s="400"/>
      <c r="K14" s="400"/>
      <c r="L14" s="401"/>
    </row>
    <row r="15" spans="1:12" x14ac:dyDescent="0.3">
      <c r="A15" s="213" t="s">
        <v>332</v>
      </c>
      <c r="B15" s="214"/>
      <c r="C15" s="214"/>
      <c r="D15" s="214"/>
      <c r="E15" s="215"/>
      <c r="F15" s="216"/>
      <c r="G15" s="216"/>
      <c r="H15" s="216"/>
      <c r="I15" s="216"/>
      <c r="J15" s="216"/>
      <c r="K15" s="214"/>
      <c r="L15" s="217"/>
    </row>
    <row r="16" spans="1:12" x14ac:dyDescent="0.3">
      <c r="A16" s="84"/>
      <c r="B16" s="17"/>
      <c r="C16" s="17"/>
      <c r="D16" s="17"/>
      <c r="E16" s="5"/>
      <c r="F16" s="3"/>
      <c r="G16" s="3"/>
      <c r="H16" s="3"/>
      <c r="I16" s="3"/>
      <c r="J16" s="3"/>
      <c r="K16" s="17"/>
      <c r="L16" s="8"/>
    </row>
    <row r="17" spans="1:12" x14ac:dyDescent="0.3">
      <c r="A17" s="62" t="s">
        <v>99</v>
      </c>
      <c r="B17" s="6"/>
      <c r="C17" s="6"/>
      <c r="D17" s="18"/>
      <c r="E17" s="18"/>
      <c r="F17" s="7"/>
      <c r="G17" s="7"/>
      <c r="H17" s="7"/>
      <c r="I17" s="7"/>
      <c r="J17" s="7"/>
      <c r="K17" s="18"/>
      <c r="L17" s="34"/>
    </row>
    <row r="18" spans="1:12" ht="21.75" customHeight="1" x14ac:dyDescent="0.3">
      <c r="A18" s="376" t="s">
        <v>1</v>
      </c>
      <c r="B18" s="137" t="s">
        <v>164</v>
      </c>
      <c r="C18" s="137" t="s">
        <v>164</v>
      </c>
      <c r="D18" s="368" t="s">
        <v>2</v>
      </c>
      <c r="E18" s="43" t="s">
        <v>3</v>
      </c>
      <c r="F18" s="86"/>
      <c r="G18" s="24" t="s">
        <v>57</v>
      </c>
      <c r="H18" s="24"/>
      <c r="I18" s="85"/>
      <c r="J18" s="32" t="s">
        <v>10</v>
      </c>
      <c r="K18" s="1" t="s">
        <v>4</v>
      </c>
      <c r="L18" s="1" t="s">
        <v>5</v>
      </c>
    </row>
    <row r="19" spans="1:12" ht="21" customHeight="1" x14ac:dyDescent="0.3">
      <c r="A19" s="380"/>
      <c r="B19" s="138" t="s">
        <v>165</v>
      </c>
      <c r="C19" s="138" t="s">
        <v>165</v>
      </c>
      <c r="D19" s="381"/>
      <c r="E19" s="120" t="s">
        <v>9</v>
      </c>
      <c r="F19" s="135" t="s">
        <v>16</v>
      </c>
      <c r="G19" s="135" t="s">
        <v>17</v>
      </c>
      <c r="H19" s="135" t="s">
        <v>58</v>
      </c>
      <c r="I19" s="135" t="s">
        <v>59</v>
      </c>
      <c r="J19" s="122" t="s">
        <v>11</v>
      </c>
      <c r="K19" s="122" t="s">
        <v>6</v>
      </c>
      <c r="L19" s="122" t="s">
        <v>7</v>
      </c>
    </row>
    <row r="20" spans="1:12" ht="21" customHeight="1" x14ac:dyDescent="0.3">
      <c r="A20" s="203"/>
      <c r="B20" s="202" t="s">
        <v>116</v>
      </c>
      <c r="C20" s="136" t="s">
        <v>117</v>
      </c>
      <c r="D20" s="202"/>
      <c r="E20" s="202" t="s">
        <v>117</v>
      </c>
      <c r="F20" s="202" t="s">
        <v>116</v>
      </c>
      <c r="G20" s="202" t="s">
        <v>117</v>
      </c>
      <c r="H20" s="202" t="s">
        <v>117</v>
      </c>
      <c r="I20" s="202" t="s">
        <v>117</v>
      </c>
      <c r="J20" s="2"/>
      <c r="K20" s="202"/>
      <c r="L20" s="2"/>
    </row>
    <row r="21" spans="1:12" ht="199.5" customHeight="1" x14ac:dyDescent="0.3">
      <c r="A21" s="65">
        <v>2</v>
      </c>
      <c r="B21" s="40" t="s">
        <v>166</v>
      </c>
      <c r="C21" s="131" t="s">
        <v>18</v>
      </c>
      <c r="D21" s="40" t="s">
        <v>42</v>
      </c>
      <c r="E21" s="40" t="s">
        <v>170</v>
      </c>
      <c r="F21" s="36">
        <v>50000</v>
      </c>
      <c r="G21" s="36">
        <v>0</v>
      </c>
      <c r="H21" s="36">
        <v>0</v>
      </c>
      <c r="I21" s="36">
        <v>0</v>
      </c>
      <c r="J21" s="40" t="s">
        <v>43</v>
      </c>
      <c r="K21" s="40" t="s">
        <v>44</v>
      </c>
      <c r="L21" s="40" t="s">
        <v>115</v>
      </c>
    </row>
    <row r="22" spans="1:12" ht="56.25" customHeight="1" x14ac:dyDescent="0.3">
      <c r="A22" s="205"/>
      <c r="B22" s="206"/>
      <c r="C22" s="211"/>
      <c r="D22" s="206"/>
      <c r="E22" s="206"/>
      <c r="F22" s="36"/>
      <c r="G22" s="212" t="s">
        <v>338</v>
      </c>
      <c r="H22" s="212" t="s">
        <v>338</v>
      </c>
      <c r="I22" s="212" t="s">
        <v>338</v>
      </c>
      <c r="J22" s="168"/>
      <c r="K22" s="206"/>
      <c r="L22" s="207"/>
    </row>
    <row r="23" spans="1:12" x14ac:dyDescent="0.3">
      <c r="A23" s="390" t="s">
        <v>205</v>
      </c>
      <c r="B23" s="391"/>
      <c r="C23" s="391"/>
      <c r="D23" s="391"/>
      <c r="E23" s="391"/>
      <c r="F23" s="391"/>
      <c r="G23" s="391"/>
      <c r="H23" s="391"/>
      <c r="I23" s="391"/>
      <c r="J23" s="391"/>
      <c r="K23" s="391"/>
      <c r="L23" s="392"/>
    </row>
    <row r="24" spans="1:12" x14ac:dyDescent="0.3">
      <c r="A24" s="399" t="s">
        <v>329</v>
      </c>
      <c r="B24" s="400"/>
      <c r="C24" s="400"/>
      <c r="D24" s="400"/>
      <c r="E24" s="400"/>
      <c r="F24" s="400"/>
      <c r="G24" s="400"/>
      <c r="H24" s="400"/>
      <c r="I24" s="400"/>
      <c r="J24" s="400"/>
      <c r="K24" s="400"/>
      <c r="L24" s="401"/>
    </row>
    <row r="25" spans="1:12" x14ac:dyDescent="0.3">
      <c r="A25" s="213" t="s">
        <v>333</v>
      </c>
      <c r="B25" s="214"/>
      <c r="C25" s="214"/>
      <c r="D25" s="214"/>
      <c r="E25" s="215"/>
      <c r="F25" s="216"/>
      <c r="G25" s="216"/>
      <c r="H25" s="216"/>
      <c r="I25" s="216"/>
      <c r="J25" s="216"/>
      <c r="K25" s="214"/>
      <c r="L25" s="217"/>
    </row>
    <row r="26" spans="1:12" x14ac:dyDescent="0.3">
      <c r="A26" s="221"/>
      <c r="B26" s="17"/>
      <c r="C26" s="17"/>
      <c r="D26" s="17"/>
      <c r="E26" s="5"/>
      <c r="F26" s="3"/>
      <c r="G26" s="3"/>
      <c r="H26" s="3"/>
      <c r="I26" s="3"/>
      <c r="J26" s="3"/>
      <c r="K26" s="17"/>
      <c r="L26" s="8"/>
    </row>
    <row r="27" spans="1:12" x14ac:dyDescent="0.3">
      <c r="A27" s="62" t="s">
        <v>99</v>
      </c>
      <c r="B27" s="6"/>
      <c r="C27" s="6"/>
      <c r="D27" s="18"/>
      <c r="E27" s="18"/>
      <c r="F27" s="7"/>
      <c r="G27" s="7"/>
      <c r="H27" s="7"/>
      <c r="I27" s="7"/>
      <c r="J27" s="7"/>
      <c r="K27" s="18"/>
      <c r="L27" s="34"/>
    </row>
    <row r="28" spans="1:12" ht="21.75" customHeight="1" x14ac:dyDescent="0.3">
      <c r="A28" s="376" t="s">
        <v>1</v>
      </c>
      <c r="B28" s="137" t="s">
        <v>164</v>
      </c>
      <c r="C28" s="137" t="s">
        <v>164</v>
      </c>
      <c r="D28" s="368" t="s">
        <v>2</v>
      </c>
      <c r="E28" s="43" t="s">
        <v>3</v>
      </c>
      <c r="F28" s="86"/>
      <c r="G28" s="24" t="s">
        <v>57</v>
      </c>
      <c r="H28" s="24"/>
      <c r="I28" s="85"/>
      <c r="J28" s="32" t="s">
        <v>10</v>
      </c>
      <c r="K28" s="1" t="s">
        <v>4</v>
      </c>
      <c r="L28" s="1" t="s">
        <v>5</v>
      </c>
    </row>
    <row r="29" spans="1:12" ht="21" customHeight="1" x14ac:dyDescent="0.3">
      <c r="A29" s="380"/>
      <c r="B29" s="138" t="s">
        <v>165</v>
      </c>
      <c r="C29" s="138" t="s">
        <v>165</v>
      </c>
      <c r="D29" s="381"/>
      <c r="E29" s="120" t="s">
        <v>9</v>
      </c>
      <c r="F29" s="135" t="s">
        <v>16</v>
      </c>
      <c r="G29" s="135" t="s">
        <v>17</v>
      </c>
      <c r="H29" s="135" t="s">
        <v>58</v>
      </c>
      <c r="I29" s="135" t="s">
        <v>59</v>
      </c>
      <c r="J29" s="122" t="s">
        <v>11</v>
      </c>
      <c r="K29" s="122" t="s">
        <v>6</v>
      </c>
      <c r="L29" s="122" t="s">
        <v>7</v>
      </c>
    </row>
    <row r="30" spans="1:12" ht="21" customHeight="1" x14ac:dyDescent="0.3">
      <c r="A30" s="203"/>
      <c r="B30" s="202" t="s">
        <v>116</v>
      </c>
      <c r="C30" s="136" t="s">
        <v>117</v>
      </c>
      <c r="D30" s="202"/>
      <c r="E30" s="202" t="s">
        <v>117</v>
      </c>
      <c r="F30" s="202" t="s">
        <v>116</v>
      </c>
      <c r="G30" s="202" t="s">
        <v>117</v>
      </c>
      <c r="H30" s="202" t="s">
        <v>117</v>
      </c>
      <c r="I30" s="202" t="s">
        <v>117</v>
      </c>
      <c r="J30" s="2"/>
      <c r="K30" s="202"/>
      <c r="L30" s="2"/>
    </row>
    <row r="31" spans="1:12" s="25" customFormat="1" ht="207" customHeight="1" x14ac:dyDescent="0.3">
      <c r="A31" s="65">
        <v>3</v>
      </c>
      <c r="B31" s="40" t="s">
        <v>100</v>
      </c>
      <c r="C31" s="40" t="s">
        <v>171</v>
      </c>
      <c r="D31" s="40" t="s">
        <v>143</v>
      </c>
      <c r="E31" s="40" t="s">
        <v>144</v>
      </c>
      <c r="F31" s="36">
        <v>30000</v>
      </c>
      <c r="G31" s="36">
        <v>0</v>
      </c>
      <c r="H31" s="36">
        <v>0</v>
      </c>
      <c r="I31" s="36">
        <v>0</v>
      </c>
      <c r="J31" s="37" t="s">
        <v>145</v>
      </c>
      <c r="K31" s="80" t="s">
        <v>142</v>
      </c>
      <c r="L31" s="40" t="s">
        <v>25</v>
      </c>
    </row>
    <row r="32" spans="1:12" x14ac:dyDescent="0.3">
      <c r="A32" s="390" t="s">
        <v>303</v>
      </c>
      <c r="B32" s="391"/>
      <c r="C32" s="391"/>
      <c r="D32" s="391"/>
      <c r="E32" s="391"/>
      <c r="F32" s="391"/>
      <c r="G32" s="391"/>
      <c r="H32" s="391"/>
      <c r="I32" s="391"/>
      <c r="J32" s="391"/>
      <c r="K32" s="391"/>
      <c r="L32" s="392"/>
    </row>
    <row r="33" spans="1:12" x14ac:dyDescent="0.3">
      <c r="A33" s="399" t="s">
        <v>334</v>
      </c>
      <c r="B33" s="400"/>
      <c r="C33" s="400"/>
      <c r="D33" s="400"/>
      <c r="E33" s="400"/>
      <c r="F33" s="400"/>
      <c r="G33" s="400"/>
      <c r="H33" s="400"/>
      <c r="I33" s="400"/>
      <c r="J33" s="400"/>
      <c r="K33" s="400"/>
      <c r="L33" s="401"/>
    </row>
    <row r="34" spans="1:12" x14ac:dyDescent="0.3">
      <c r="A34" s="218" t="s">
        <v>335</v>
      </c>
      <c r="B34" s="214"/>
      <c r="C34" s="214"/>
      <c r="D34" s="214"/>
      <c r="E34" s="215"/>
      <c r="F34" s="216"/>
      <c r="G34" s="216"/>
      <c r="H34" s="216"/>
      <c r="I34" s="216"/>
      <c r="J34" s="216"/>
      <c r="K34" s="214"/>
      <c r="L34" s="219"/>
    </row>
    <row r="35" spans="1:12" x14ac:dyDescent="0.3">
      <c r="A35" s="84"/>
      <c r="B35" s="17"/>
      <c r="C35" s="17"/>
      <c r="D35" s="17"/>
      <c r="E35" s="5"/>
      <c r="F35" s="3"/>
      <c r="G35" s="3"/>
      <c r="H35" s="3"/>
      <c r="I35" s="3"/>
      <c r="J35" s="3"/>
      <c r="K35" s="17"/>
      <c r="L35" s="8"/>
    </row>
    <row r="36" spans="1:12" x14ac:dyDescent="0.3">
      <c r="A36" s="84"/>
      <c r="B36" s="17"/>
      <c r="C36" s="17"/>
      <c r="D36" s="17"/>
      <c r="E36" s="5"/>
      <c r="F36" s="3"/>
      <c r="G36" s="3"/>
      <c r="H36" s="3"/>
      <c r="I36" s="3"/>
      <c r="J36" s="3"/>
      <c r="K36" s="17"/>
      <c r="L36" s="8"/>
    </row>
    <row r="37" spans="1:12" x14ac:dyDescent="0.3">
      <c r="A37" s="84"/>
      <c r="B37" s="17"/>
      <c r="C37" s="17"/>
      <c r="D37" s="17"/>
      <c r="E37" s="5"/>
      <c r="F37" s="3"/>
      <c r="G37" s="3"/>
      <c r="H37" s="3"/>
      <c r="I37" s="3"/>
      <c r="J37" s="3"/>
      <c r="K37" s="17"/>
      <c r="L37" s="8"/>
    </row>
    <row r="38" spans="1:12" x14ac:dyDescent="0.3">
      <c r="A38" s="84"/>
      <c r="B38" s="17"/>
      <c r="C38" s="17"/>
      <c r="D38" s="17"/>
      <c r="E38" s="5"/>
      <c r="F38" s="3"/>
      <c r="G38" s="3"/>
      <c r="H38" s="3"/>
      <c r="I38" s="3"/>
      <c r="J38" s="3"/>
      <c r="K38" s="17"/>
      <c r="L38" s="8"/>
    </row>
    <row r="39" spans="1:12" x14ac:dyDescent="0.3">
      <c r="A39" s="62" t="s">
        <v>99</v>
      </c>
      <c r="B39" s="6"/>
      <c r="C39" s="6"/>
      <c r="D39" s="18"/>
      <c r="E39" s="18"/>
      <c r="F39" s="7"/>
      <c r="G39" s="7"/>
      <c r="H39" s="7"/>
      <c r="I39" s="7"/>
      <c r="J39" s="7"/>
      <c r="K39" s="18"/>
      <c r="L39" s="34"/>
    </row>
    <row r="40" spans="1:12" ht="21.75" customHeight="1" x14ac:dyDescent="0.3">
      <c r="A40" s="376" t="s">
        <v>1</v>
      </c>
      <c r="B40" s="137" t="s">
        <v>164</v>
      </c>
      <c r="C40" s="137" t="s">
        <v>164</v>
      </c>
      <c r="D40" s="368" t="s">
        <v>2</v>
      </c>
      <c r="E40" s="43" t="s">
        <v>3</v>
      </c>
      <c r="F40" s="86"/>
      <c r="G40" s="24" t="s">
        <v>57</v>
      </c>
      <c r="H40" s="24"/>
      <c r="I40" s="85"/>
      <c r="J40" s="32" t="s">
        <v>10</v>
      </c>
      <c r="K40" s="1" t="s">
        <v>4</v>
      </c>
      <c r="L40" s="1" t="s">
        <v>5</v>
      </c>
    </row>
    <row r="41" spans="1:12" ht="21" customHeight="1" x14ac:dyDescent="0.3">
      <c r="A41" s="380"/>
      <c r="B41" s="138" t="s">
        <v>165</v>
      </c>
      <c r="C41" s="138" t="s">
        <v>165</v>
      </c>
      <c r="D41" s="381"/>
      <c r="E41" s="120" t="s">
        <v>9</v>
      </c>
      <c r="F41" s="135" t="s">
        <v>16</v>
      </c>
      <c r="G41" s="135" t="s">
        <v>17</v>
      </c>
      <c r="H41" s="135" t="s">
        <v>58</v>
      </c>
      <c r="I41" s="135" t="s">
        <v>59</v>
      </c>
      <c r="J41" s="122" t="s">
        <v>11</v>
      </c>
      <c r="K41" s="122" t="s">
        <v>6</v>
      </c>
      <c r="L41" s="122" t="s">
        <v>7</v>
      </c>
    </row>
    <row r="42" spans="1:12" ht="21" customHeight="1" x14ac:dyDescent="0.3">
      <c r="A42" s="203"/>
      <c r="B42" s="202" t="s">
        <v>116</v>
      </c>
      <c r="C42" s="136" t="s">
        <v>117</v>
      </c>
      <c r="D42" s="202"/>
      <c r="E42" s="202" t="s">
        <v>117</v>
      </c>
      <c r="F42" s="202" t="s">
        <v>116</v>
      </c>
      <c r="G42" s="202" t="s">
        <v>117</v>
      </c>
      <c r="H42" s="202" t="s">
        <v>117</v>
      </c>
      <c r="I42" s="202" t="s">
        <v>117</v>
      </c>
      <c r="J42" s="2"/>
      <c r="K42" s="202"/>
      <c r="L42" s="2"/>
    </row>
    <row r="43" spans="1:12" s="25" customFormat="1" ht="156.75" customHeight="1" x14ac:dyDescent="0.3">
      <c r="A43" s="191">
        <v>4</v>
      </c>
      <c r="B43" s="192" t="s">
        <v>84</v>
      </c>
      <c r="C43" s="208" t="s">
        <v>18</v>
      </c>
      <c r="D43" s="192" t="s">
        <v>85</v>
      </c>
      <c r="E43" s="192" t="s">
        <v>172</v>
      </c>
      <c r="F43" s="107">
        <v>250000</v>
      </c>
      <c r="G43" s="107">
        <v>0</v>
      </c>
      <c r="H43" s="107">
        <v>0</v>
      </c>
      <c r="I43" s="107">
        <v>0</v>
      </c>
      <c r="J43" s="192" t="s">
        <v>54</v>
      </c>
      <c r="K43" s="192" t="s">
        <v>46</v>
      </c>
      <c r="L43" s="192" t="s">
        <v>25</v>
      </c>
    </row>
    <row r="44" spans="1:12" ht="56.25" customHeight="1" x14ac:dyDescent="0.3">
      <c r="A44" s="205"/>
      <c r="B44" s="206"/>
      <c r="C44" s="211"/>
      <c r="D44" s="206"/>
      <c r="E44" s="206"/>
      <c r="F44" s="36"/>
      <c r="G44" s="212" t="s">
        <v>340</v>
      </c>
      <c r="H44" s="212" t="s">
        <v>340</v>
      </c>
      <c r="I44" s="212" t="s">
        <v>340</v>
      </c>
      <c r="J44" s="168"/>
      <c r="K44" s="206"/>
      <c r="L44" s="207"/>
    </row>
    <row r="45" spans="1:12" x14ac:dyDescent="0.3">
      <c r="A45" s="390" t="s">
        <v>303</v>
      </c>
      <c r="B45" s="391"/>
      <c r="C45" s="391"/>
      <c r="D45" s="391"/>
      <c r="E45" s="391"/>
      <c r="F45" s="391"/>
      <c r="G45" s="391"/>
      <c r="H45" s="391"/>
      <c r="I45" s="391"/>
      <c r="J45" s="391"/>
      <c r="K45" s="391"/>
      <c r="L45" s="392"/>
    </row>
    <row r="46" spans="1:12" x14ac:dyDescent="0.3">
      <c r="A46" s="399" t="s">
        <v>330</v>
      </c>
      <c r="B46" s="400"/>
      <c r="C46" s="400"/>
      <c r="D46" s="400"/>
      <c r="E46" s="400"/>
      <c r="F46" s="400"/>
      <c r="G46" s="400"/>
      <c r="H46" s="400"/>
      <c r="I46" s="400"/>
      <c r="J46" s="400"/>
      <c r="K46" s="400"/>
      <c r="L46" s="401"/>
    </row>
    <row r="47" spans="1:12" x14ac:dyDescent="0.3">
      <c r="A47" s="213" t="s">
        <v>336</v>
      </c>
      <c r="B47" s="214"/>
      <c r="C47" s="214"/>
      <c r="D47" s="214"/>
      <c r="E47" s="215"/>
      <c r="F47" s="216"/>
      <c r="G47" s="216"/>
      <c r="H47" s="216"/>
      <c r="I47" s="216"/>
      <c r="J47" s="216"/>
      <c r="K47" s="214"/>
      <c r="L47" s="217"/>
    </row>
    <row r="48" spans="1:12" x14ac:dyDescent="0.3">
      <c r="A48" s="145"/>
      <c r="B48" s="145"/>
      <c r="C48" s="145"/>
      <c r="D48" s="145"/>
      <c r="E48" s="145"/>
      <c r="F48" s="145"/>
      <c r="G48" s="145"/>
      <c r="H48" s="145"/>
      <c r="I48" s="145"/>
      <c r="J48" s="145"/>
      <c r="K48" s="145"/>
      <c r="L48" s="145"/>
    </row>
    <row r="49" spans="1:12" x14ac:dyDescent="0.3">
      <c r="A49" s="145"/>
      <c r="B49" s="145"/>
      <c r="C49" s="145"/>
      <c r="D49" s="145"/>
      <c r="E49" s="145"/>
      <c r="F49" s="145"/>
      <c r="G49" s="145"/>
      <c r="H49" s="145"/>
      <c r="I49" s="145"/>
      <c r="J49" s="145"/>
      <c r="K49" s="145"/>
      <c r="L49" s="145"/>
    </row>
    <row r="50" spans="1:12" x14ac:dyDescent="0.3">
      <c r="A50" s="145"/>
      <c r="B50" s="145"/>
      <c r="C50" s="145"/>
      <c r="D50" s="145"/>
      <c r="E50" s="145"/>
      <c r="F50" s="145"/>
      <c r="G50" s="145"/>
      <c r="H50" s="145"/>
      <c r="I50" s="145"/>
      <c r="J50" s="145"/>
      <c r="K50" s="145"/>
      <c r="L50" s="145"/>
    </row>
    <row r="51" spans="1:12" x14ac:dyDescent="0.3">
      <c r="A51" s="145"/>
      <c r="B51" s="145"/>
      <c r="C51" s="145"/>
      <c r="D51" s="145"/>
      <c r="E51" s="145"/>
      <c r="F51" s="145"/>
      <c r="G51" s="145"/>
      <c r="H51" s="145"/>
      <c r="I51" s="145"/>
      <c r="J51" s="145"/>
      <c r="K51" s="145"/>
      <c r="L51" s="145"/>
    </row>
    <row r="52" spans="1:12" x14ac:dyDescent="0.3">
      <c r="A52" s="62" t="s">
        <v>99</v>
      </c>
      <c r="B52" s="6"/>
      <c r="C52" s="6"/>
      <c r="D52" s="18"/>
      <c r="E52" s="18"/>
      <c r="F52" s="7"/>
      <c r="G52" s="7"/>
      <c r="H52" s="7"/>
      <c r="I52" s="7"/>
      <c r="J52" s="7"/>
      <c r="K52" s="18"/>
      <c r="L52" s="34"/>
    </row>
    <row r="53" spans="1:12" ht="21.75" customHeight="1" x14ac:dyDescent="0.3">
      <c r="A53" s="376" t="s">
        <v>1</v>
      </c>
      <c r="B53" s="137" t="s">
        <v>164</v>
      </c>
      <c r="C53" s="137" t="s">
        <v>164</v>
      </c>
      <c r="D53" s="368" t="s">
        <v>2</v>
      </c>
      <c r="E53" s="43" t="s">
        <v>3</v>
      </c>
      <c r="F53" s="86"/>
      <c r="G53" s="24" t="s">
        <v>57</v>
      </c>
      <c r="H53" s="24"/>
      <c r="I53" s="85"/>
      <c r="J53" s="32" t="s">
        <v>10</v>
      </c>
      <c r="K53" s="1" t="s">
        <v>4</v>
      </c>
      <c r="L53" s="1" t="s">
        <v>5</v>
      </c>
    </row>
    <row r="54" spans="1:12" ht="21" customHeight="1" x14ac:dyDescent="0.3">
      <c r="A54" s="380"/>
      <c r="B54" s="138" t="s">
        <v>165</v>
      </c>
      <c r="C54" s="138" t="s">
        <v>165</v>
      </c>
      <c r="D54" s="381"/>
      <c r="E54" s="120" t="s">
        <v>9</v>
      </c>
      <c r="F54" s="135" t="s">
        <v>16</v>
      </c>
      <c r="G54" s="135" t="s">
        <v>17</v>
      </c>
      <c r="H54" s="135" t="s">
        <v>58</v>
      </c>
      <c r="I54" s="135" t="s">
        <v>59</v>
      </c>
      <c r="J54" s="122" t="s">
        <v>11</v>
      </c>
      <c r="K54" s="122" t="s">
        <v>6</v>
      </c>
      <c r="L54" s="122" t="s">
        <v>7</v>
      </c>
    </row>
    <row r="55" spans="1:12" ht="21" customHeight="1" x14ac:dyDescent="0.3">
      <c r="A55" s="203"/>
      <c r="B55" s="202" t="s">
        <v>116</v>
      </c>
      <c r="C55" s="136" t="s">
        <v>117</v>
      </c>
      <c r="D55" s="202"/>
      <c r="E55" s="202" t="s">
        <v>117</v>
      </c>
      <c r="F55" s="202" t="s">
        <v>116</v>
      </c>
      <c r="G55" s="202" t="s">
        <v>117</v>
      </c>
      <c r="H55" s="202" t="s">
        <v>117</v>
      </c>
      <c r="I55" s="202" t="s">
        <v>117</v>
      </c>
      <c r="J55" s="2"/>
      <c r="K55" s="202"/>
      <c r="L55" s="2"/>
    </row>
    <row r="56" spans="1:12" s="25" customFormat="1" ht="207" customHeight="1" x14ac:dyDescent="0.3">
      <c r="A56" s="191">
        <v>5</v>
      </c>
      <c r="B56" s="40" t="s">
        <v>305</v>
      </c>
      <c r="C56" s="131" t="s">
        <v>18</v>
      </c>
      <c r="D56" s="40" t="s">
        <v>45</v>
      </c>
      <c r="E56" s="40" t="s">
        <v>306</v>
      </c>
      <c r="F56" s="107">
        <v>50000</v>
      </c>
      <c r="G56" s="107">
        <v>0</v>
      </c>
      <c r="H56" s="107">
        <v>0</v>
      </c>
      <c r="I56" s="107">
        <v>0</v>
      </c>
      <c r="J56" s="37" t="s">
        <v>307</v>
      </c>
      <c r="K56" s="40" t="s">
        <v>308</v>
      </c>
      <c r="L56" s="192" t="s">
        <v>25</v>
      </c>
    </row>
    <row r="57" spans="1:12" ht="47.25" customHeight="1" x14ac:dyDescent="0.3">
      <c r="A57" s="205"/>
      <c r="B57" s="206"/>
      <c r="C57" s="211"/>
      <c r="D57" s="206"/>
      <c r="E57" s="206"/>
      <c r="F57" s="220"/>
      <c r="G57" s="212" t="s">
        <v>338</v>
      </c>
      <c r="H57" s="212" t="s">
        <v>338</v>
      </c>
      <c r="I57" s="212" t="s">
        <v>338</v>
      </c>
      <c r="J57" s="168"/>
      <c r="K57" s="206"/>
      <c r="L57" s="207"/>
    </row>
    <row r="58" spans="1:12" x14ac:dyDescent="0.3">
      <c r="A58" s="390" t="s">
        <v>310</v>
      </c>
      <c r="B58" s="391"/>
      <c r="C58" s="391"/>
      <c r="D58" s="391"/>
      <c r="E58" s="391"/>
      <c r="F58" s="391"/>
      <c r="G58" s="391"/>
      <c r="H58" s="391"/>
      <c r="I58" s="391"/>
      <c r="J58" s="391"/>
      <c r="K58" s="391"/>
      <c r="L58" s="392"/>
    </row>
    <row r="59" spans="1:12" x14ac:dyDescent="0.3">
      <c r="A59" s="399" t="s">
        <v>330</v>
      </c>
      <c r="B59" s="400"/>
      <c r="C59" s="400"/>
      <c r="D59" s="400"/>
      <c r="E59" s="400"/>
      <c r="F59" s="400"/>
      <c r="G59" s="400"/>
      <c r="H59" s="400"/>
      <c r="I59" s="400"/>
      <c r="J59" s="400"/>
      <c r="K59" s="400"/>
      <c r="L59" s="401"/>
    </row>
    <row r="60" spans="1:12" x14ac:dyDescent="0.3">
      <c r="A60" s="213" t="s">
        <v>339</v>
      </c>
      <c r="B60" s="214"/>
      <c r="C60" s="214"/>
      <c r="D60" s="214"/>
      <c r="E60" s="215"/>
      <c r="F60" s="216"/>
      <c r="G60" s="216"/>
      <c r="H60" s="216"/>
      <c r="I60" s="216"/>
      <c r="J60" s="216"/>
      <c r="K60" s="214"/>
      <c r="L60" s="217"/>
    </row>
    <row r="61" spans="1:12" x14ac:dyDescent="0.3">
      <c r="A61" s="221"/>
      <c r="B61" s="17"/>
      <c r="C61" s="17"/>
      <c r="D61" s="17"/>
      <c r="E61" s="5"/>
      <c r="F61" s="3"/>
      <c r="G61" s="3"/>
      <c r="H61" s="3"/>
      <c r="I61" s="3"/>
      <c r="J61" s="3"/>
      <c r="K61" s="17"/>
      <c r="L61" s="8"/>
    </row>
    <row r="62" spans="1:12" x14ac:dyDescent="0.3">
      <c r="A62" s="221"/>
      <c r="B62" s="17"/>
      <c r="C62" s="17"/>
      <c r="D62" s="17"/>
      <c r="E62" s="5"/>
      <c r="F62" s="3"/>
      <c r="G62" s="3"/>
      <c r="H62" s="3"/>
      <c r="I62" s="3"/>
      <c r="J62" s="3"/>
      <c r="K62" s="17"/>
      <c r="L62" s="8"/>
    </row>
    <row r="63" spans="1:12" x14ac:dyDescent="0.3">
      <c r="A63" s="62" t="s">
        <v>99</v>
      </c>
      <c r="B63" s="6"/>
      <c r="C63" s="6"/>
      <c r="D63" s="18"/>
      <c r="E63" s="18"/>
      <c r="F63" s="7"/>
      <c r="G63" s="7"/>
      <c r="H63" s="7"/>
      <c r="I63" s="7"/>
      <c r="J63" s="7"/>
      <c r="K63" s="18"/>
      <c r="L63" s="34"/>
    </row>
    <row r="64" spans="1:12" ht="21.75" customHeight="1" x14ac:dyDescent="0.3">
      <c r="A64" s="376" t="s">
        <v>1</v>
      </c>
      <c r="B64" s="137" t="s">
        <v>164</v>
      </c>
      <c r="C64" s="137" t="s">
        <v>164</v>
      </c>
      <c r="D64" s="368" t="s">
        <v>2</v>
      </c>
      <c r="E64" s="43" t="s">
        <v>3</v>
      </c>
      <c r="F64" s="86"/>
      <c r="G64" s="24" t="s">
        <v>57</v>
      </c>
      <c r="H64" s="24"/>
      <c r="I64" s="85"/>
      <c r="J64" s="32" t="s">
        <v>10</v>
      </c>
      <c r="K64" s="1" t="s">
        <v>4</v>
      </c>
      <c r="L64" s="1" t="s">
        <v>5</v>
      </c>
    </row>
    <row r="65" spans="1:12" ht="21" customHeight="1" x14ac:dyDescent="0.3">
      <c r="A65" s="380"/>
      <c r="B65" s="138" t="s">
        <v>165</v>
      </c>
      <c r="C65" s="138" t="s">
        <v>165</v>
      </c>
      <c r="D65" s="381"/>
      <c r="E65" s="120" t="s">
        <v>9</v>
      </c>
      <c r="F65" s="135" t="s">
        <v>16</v>
      </c>
      <c r="G65" s="135" t="s">
        <v>17</v>
      </c>
      <c r="H65" s="135" t="s">
        <v>58</v>
      </c>
      <c r="I65" s="135" t="s">
        <v>59</v>
      </c>
      <c r="J65" s="122" t="s">
        <v>11</v>
      </c>
      <c r="K65" s="122" t="s">
        <v>6</v>
      </c>
      <c r="L65" s="122" t="s">
        <v>7</v>
      </c>
    </row>
    <row r="66" spans="1:12" ht="21" customHeight="1" x14ac:dyDescent="0.3">
      <c r="A66" s="203"/>
      <c r="B66" s="202" t="s">
        <v>116</v>
      </c>
      <c r="C66" s="136" t="s">
        <v>117</v>
      </c>
      <c r="D66" s="202"/>
      <c r="E66" s="202" t="s">
        <v>117</v>
      </c>
      <c r="F66" s="202" t="s">
        <v>116</v>
      </c>
      <c r="G66" s="202" t="s">
        <v>117</v>
      </c>
      <c r="H66" s="202" t="s">
        <v>117</v>
      </c>
      <c r="I66" s="202" t="s">
        <v>117</v>
      </c>
      <c r="J66" s="2"/>
      <c r="K66" s="202"/>
      <c r="L66" s="2"/>
    </row>
    <row r="67" spans="1:12" s="25" customFormat="1" ht="167.25" customHeight="1" x14ac:dyDescent="0.3">
      <c r="A67" s="191">
        <v>6</v>
      </c>
      <c r="B67" s="40" t="s">
        <v>87</v>
      </c>
      <c r="C67" s="131" t="s">
        <v>18</v>
      </c>
      <c r="D67" s="40" t="s">
        <v>51</v>
      </c>
      <c r="E67" s="40" t="s">
        <v>88</v>
      </c>
      <c r="F67" s="36">
        <v>250000</v>
      </c>
      <c r="G67" s="36">
        <v>0</v>
      </c>
      <c r="H67" s="36">
        <v>0</v>
      </c>
      <c r="I67" s="36">
        <v>0</v>
      </c>
      <c r="J67" s="36" t="s">
        <v>52</v>
      </c>
      <c r="K67" s="40" t="s">
        <v>53</v>
      </c>
      <c r="L67" s="40" t="s">
        <v>89</v>
      </c>
    </row>
    <row r="68" spans="1:12" ht="51" customHeight="1" x14ac:dyDescent="0.3">
      <c r="A68" s="205"/>
      <c r="B68" s="206"/>
      <c r="C68" s="211"/>
      <c r="D68" s="206"/>
      <c r="E68" s="206"/>
      <c r="F68" s="220"/>
      <c r="G68" s="212" t="s">
        <v>340</v>
      </c>
      <c r="H68" s="212" t="s">
        <v>340</v>
      </c>
      <c r="I68" s="212" t="s">
        <v>340</v>
      </c>
      <c r="J68" s="168"/>
      <c r="K68" s="206"/>
      <c r="L68" s="207"/>
    </row>
    <row r="69" spans="1:12" ht="21.95" customHeight="1" x14ac:dyDescent="0.3">
      <c r="A69" s="390" t="s">
        <v>208</v>
      </c>
      <c r="B69" s="391"/>
      <c r="C69" s="391"/>
      <c r="D69" s="391"/>
      <c r="E69" s="391"/>
      <c r="F69" s="391"/>
      <c r="G69" s="391"/>
      <c r="H69" s="391"/>
      <c r="I69" s="391"/>
      <c r="J69" s="391"/>
      <c r="K69" s="391"/>
      <c r="L69" s="209"/>
    </row>
    <row r="70" spans="1:12" ht="21.95" customHeight="1" x14ac:dyDescent="0.3">
      <c r="A70" s="396" t="s">
        <v>209</v>
      </c>
      <c r="B70" s="397"/>
      <c r="C70" s="397"/>
      <c r="D70" s="397"/>
      <c r="E70" s="397"/>
      <c r="F70" s="397"/>
      <c r="G70" s="397"/>
      <c r="H70" s="397"/>
      <c r="I70" s="397"/>
      <c r="J70" s="397"/>
      <c r="K70" s="397"/>
      <c r="L70" s="210"/>
    </row>
    <row r="71" spans="1:12" ht="30" customHeight="1" thickBot="1" x14ac:dyDescent="0.35">
      <c r="A71" s="66"/>
      <c r="B71" s="68"/>
      <c r="C71" s="68"/>
      <c r="D71" s="68"/>
      <c r="E71" s="68"/>
      <c r="F71" s="117"/>
      <c r="G71" s="118"/>
      <c r="H71" s="117"/>
      <c r="I71" s="117"/>
      <c r="J71" s="68"/>
      <c r="K71" s="68"/>
      <c r="L71" s="75"/>
    </row>
    <row r="72" spans="1:12" ht="21.95" customHeight="1" thickBot="1" x14ac:dyDescent="0.35">
      <c r="A72" s="364" t="s">
        <v>72</v>
      </c>
      <c r="B72" s="364"/>
      <c r="C72" s="364"/>
      <c r="D72" s="364"/>
      <c r="E72" s="364"/>
      <c r="F72" s="93">
        <f>F11+F21+F31+F43+F56+F67</f>
        <v>632000</v>
      </c>
      <c r="G72" s="93">
        <f>G11+G21+G31+G43+G56+G67</f>
        <v>0</v>
      </c>
      <c r="H72" s="93">
        <f>H11+H21+H31+H43+H56+H67</f>
        <v>0</v>
      </c>
      <c r="I72" s="94">
        <f>I11+I21+I31+I43+I56+I67</f>
        <v>0</v>
      </c>
      <c r="J72" s="13"/>
      <c r="K72" s="13"/>
      <c r="L72" s="13"/>
    </row>
    <row r="73" spans="1:12" x14ac:dyDescent="0.3">
      <c r="F73" s="31"/>
    </row>
  </sheetData>
  <mergeCells count="28">
    <mergeCell ref="D53:D54"/>
    <mergeCell ref="A58:L58"/>
    <mergeCell ref="A59:L59"/>
    <mergeCell ref="A72:E72"/>
    <mergeCell ref="A32:L32"/>
    <mergeCell ref="A33:L33"/>
    <mergeCell ref="A46:L46"/>
    <mergeCell ref="A45:L45"/>
    <mergeCell ref="A53:A54"/>
    <mergeCell ref="A64:A65"/>
    <mergeCell ref="D64:D65"/>
    <mergeCell ref="A69:K69"/>
    <mergeCell ref="A70:K70"/>
    <mergeCell ref="A13:L13"/>
    <mergeCell ref="A18:A19"/>
    <mergeCell ref="D18:D19"/>
    <mergeCell ref="A23:L23"/>
    <mergeCell ref="A14:L14"/>
    <mergeCell ref="A24:L24"/>
    <mergeCell ref="A28:A29"/>
    <mergeCell ref="D28:D29"/>
    <mergeCell ref="A40:A41"/>
    <mergeCell ref="D40:D41"/>
    <mergeCell ref="A1:L1"/>
    <mergeCell ref="A2:L2"/>
    <mergeCell ref="A8:A9"/>
    <mergeCell ref="D8:D9"/>
    <mergeCell ref="A3:L3"/>
  </mergeCells>
  <printOptions horizontalCentered="1"/>
  <pageMargins left="0.39370078740157483" right="0.39370078740157483" top="0.98425196850393704" bottom="0.78740157480314965" header="0.59055118110236227" footer="0.59055118110236227"/>
  <pageSetup paperSize="9" scale="85" firstPageNumber="71"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K15"/>
  <sheetViews>
    <sheetView view="pageBreakPreview" topLeftCell="A7" zoomScaleSheetLayoutView="100" zoomScalePageLayoutView="90" workbookViewId="0">
      <selection activeCell="C11" sqref="C11"/>
    </sheetView>
  </sheetViews>
  <sheetFormatPr defaultRowHeight="20.25" x14ac:dyDescent="0.3"/>
  <cols>
    <col min="1" max="1" width="5" style="54" customWidth="1"/>
    <col min="2" max="2" width="19.5703125" style="14" customWidth="1"/>
    <col min="3" max="3" width="14.5703125" style="14" customWidth="1"/>
    <col min="4" max="4" width="22.85546875" style="47" customWidth="1"/>
    <col min="5" max="6" width="14" style="14" customWidth="1"/>
    <col min="7" max="8" width="14" style="31" customWidth="1"/>
    <col min="9" max="9" width="13.7109375" style="14" customWidth="1"/>
    <col min="10" max="10" width="14.7109375" style="14" customWidth="1"/>
    <col min="11" max="11" width="11.140625" style="33" customWidth="1"/>
    <col min="12" max="16384" width="9.140625" style="14"/>
  </cols>
  <sheetData>
    <row r="1" spans="1:11" s="21" customFormat="1" ht="21" thickTop="1" x14ac:dyDescent="0.3">
      <c r="A1" s="370" t="s">
        <v>146</v>
      </c>
      <c r="B1" s="370"/>
      <c r="C1" s="370"/>
      <c r="D1" s="370"/>
      <c r="E1" s="370"/>
      <c r="F1" s="370"/>
      <c r="G1" s="370"/>
      <c r="H1" s="370"/>
      <c r="I1" s="370"/>
      <c r="J1" s="370"/>
      <c r="K1" s="370"/>
    </row>
    <row r="2" spans="1:11" x14ac:dyDescent="0.3">
      <c r="A2" s="371" t="s">
        <v>0</v>
      </c>
      <c r="B2" s="371"/>
      <c r="C2" s="371"/>
      <c r="D2" s="371"/>
      <c r="E2" s="371"/>
      <c r="F2" s="371"/>
      <c r="G2" s="371"/>
      <c r="H2" s="371"/>
      <c r="I2" s="371"/>
      <c r="J2" s="371"/>
      <c r="K2" s="371"/>
    </row>
    <row r="3" spans="1:11" x14ac:dyDescent="0.3">
      <c r="A3" s="372" t="s">
        <v>267</v>
      </c>
      <c r="B3" s="372"/>
      <c r="C3" s="372"/>
      <c r="D3" s="372"/>
      <c r="E3" s="372"/>
      <c r="F3" s="372"/>
      <c r="G3" s="372"/>
      <c r="H3" s="372"/>
      <c r="I3" s="372"/>
      <c r="J3" s="372"/>
      <c r="K3" s="372"/>
    </row>
    <row r="4" spans="1:11" x14ac:dyDescent="0.3">
      <c r="A4" s="158" t="s">
        <v>241</v>
      </c>
      <c r="B4" s="147"/>
      <c r="C4" s="147"/>
      <c r="D4" s="159"/>
      <c r="E4" s="147"/>
      <c r="F4" s="147"/>
      <c r="G4" s="160"/>
      <c r="H4" s="160"/>
      <c r="I4" s="147"/>
      <c r="J4" s="147"/>
      <c r="K4" s="161"/>
    </row>
    <row r="5" spans="1:11" x14ac:dyDescent="0.3">
      <c r="A5" s="158" t="s">
        <v>242</v>
      </c>
      <c r="B5" s="147"/>
      <c r="C5" s="147"/>
      <c r="D5" s="159"/>
      <c r="E5" s="147"/>
      <c r="F5" s="147"/>
      <c r="G5" s="160"/>
      <c r="H5" s="160"/>
      <c r="I5" s="147"/>
      <c r="J5" s="147"/>
      <c r="K5" s="161"/>
    </row>
    <row r="6" spans="1:11" x14ac:dyDescent="0.3">
      <c r="A6" s="158" t="s">
        <v>243</v>
      </c>
      <c r="B6" s="162"/>
      <c r="C6" s="162"/>
      <c r="D6" s="163"/>
      <c r="E6" s="162"/>
      <c r="F6" s="162"/>
      <c r="G6" s="164"/>
      <c r="H6" s="164"/>
      <c r="I6" s="162"/>
      <c r="J6" s="162"/>
      <c r="K6" s="161"/>
    </row>
    <row r="7" spans="1:11" x14ac:dyDescent="0.3">
      <c r="A7" s="158" t="s">
        <v>244</v>
      </c>
      <c r="B7" s="162"/>
      <c r="C7" s="162"/>
      <c r="D7" s="163"/>
      <c r="E7" s="162"/>
      <c r="F7" s="162"/>
      <c r="G7" s="164"/>
      <c r="H7" s="164"/>
      <c r="I7" s="162"/>
      <c r="J7" s="162"/>
      <c r="K7" s="161"/>
    </row>
    <row r="8" spans="1:11" x14ac:dyDescent="0.3">
      <c r="A8" s="158" t="s">
        <v>245</v>
      </c>
      <c r="B8" s="162"/>
      <c r="C8" s="162"/>
      <c r="D8" s="163"/>
      <c r="E8" s="162"/>
      <c r="F8" s="162"/>
      <c r="G8" s="164"/>
      <c r="H8" s="164"/>
      <c r="I8" s="162"/>
      <c r="J8" s="162"/>
      <c r="K8" s="161"/>
    </row>
    <row r="9" spans="1:11" x14ac:dyDescent="0.3">
      <c r="A9" s="366" t="s">
        <v>1</v>
      </c>
      <c r="B9" s="368" t="s">
        <v>8</v>
      </c>
      <c r="C9" s="368" t="s">
        <v>2</v>
      </c>
      <c r="D9" s="43" t="s">
        <v>3</v>
      </c>
      <c r="E9" s="23"/>
      <c r="F9" s="24" t="s">
        <v>57</v>
      </c>
      <c r="G9" s="87"/>
      <c r="H9" s="27"/>
      <c r="I9" s="32" t="s">
        <v>10</v>
      </c>
      <c r="J9" s="1" t="s">
        <v>4</v>
      </c>
      <c r="K9" s="1" t="s">
        <v>5</v>
      </c>
    </row>
    <row r="10" spans="1:11" x14ac:dyDescent="0.3">
      <c r="A10" s="367"/>
      <c r="B10" s="369"/>
      <c r="C10" s="369"/>
      <c r="D10" s="44" t="s">
        <v>9</v>
      </c>
      <c r="E10" s="148" t="s">
        <v>16</v>
      </c>
      <c r="F10" s="148" t="s">
        <v>17</v>
      </c>
      <c r="G10" s="148" t="s">
        <v>58</v>
      </c>
      <c r="H10" s="148" t="s">
        <v>59</v>
      </c>
      <c r="I10" s="2" t="s">
        <v>11</v>
      </c>
      <c r="J10" s="2" t="s">
        <v>6</v>
      </c>
      <c r="K10" s="2" t="s">
        <v>7</v>
      </c>
    </row>
    <row r="11" spans="1:11" ht="248.25" customHeight="1" x14ac:dyDescent="0.3">
      <c r="A11" s="79">
        <v>1</v>
      </c>
      <c r="B11" s="37" t="s">
        <v>268</v>
      </c>
      <c r="C11" s="37" t="s">
        <v>269</v>
      </c>
      <c r="D11" s="37" t="s">
        <v>270</v>
      </c>
      <c r="E11" s="36">
        <v>5000000</v>
      </c>
      <c r="F11" s="36">
        <v>5000000</v>
      </c>
      <c r="G11" s="36">
        <v>5000000</v>
      </c>
      <c r="H11" s="36">
        <v>5000000</v>
      </c>
      <c r="I11" s="37" t="s">
        <v>271</v>
      </c>
      <c r="J11" s="37" t="s">
        <v>272</v>
      </c>
      <c r="K11" s="37" t="s">
        <v>273</v>
      </c>
    </row>
    <row r="12" spans="1:11" ht="20.25" customHeight="1" x14ac:dyDescent="0.3">
      <c r="A12" s="390" t="s">
        <v>354</v>
      </c>
      <c r="B12" s="391"/>
      <c r="C12" s="391"/>
      <c r="D12" s="391"/>
      <c r="E12" s="391"/>
      <c r="F12" s="391"/>
      <c r="G12" s="391"/>
      <c r="H12" s="391"/>
      <c r="I12" s="391"/>
      <c r="J12" s="391"/>
      <c r="K12" s="392"/>
    </row>
    <row r="13" spans="1:11" ht="20.25" customHeight="1" x14ac:dyDescent="0.3">
      <c r="A13" s="393" t="s">
        <v>355</v>
      </c>
      <c r="B13" s="394"/>
      <c r="C13" s="394"/>
      <c r="D13" s="394"/>
      <c r="E13" s="394"/>
      <c r="F13" s="394"/>
      <c r="G13" s="394"/>
      <c r="H13" s="394"/>
      <c r="I13" s="394"/>
      <c r="J13" s="394"/>
      <c r="K13" s="395"/>
    </row>
    <row r="14" spans="1:11" s="25" customFormat="1" ht="21" thickBot="1" x14ac:dyDescent="0.35">
      <c r="A14" s="176"/>
      <c r="B14" s="177"/>
      <c r="C14" s="57"/>
      <c r="D14" s="46"/>
      <c r="E14" s="178"/>
      <c r="F14" s="179"/>
      <c r="G14" s="180"/>
      <c r="H14" s="180"/>
      <c r="I14" s="57"/>
      <c r="J14" s="57"/>
      <c r="K14" s="57"/>
    </row>
    <row r="15" spans="1:11" ht="21" thickBot="1" x14ac:dyDescent="0.35">
      <c r="A15" s="51"/>
      <c r="B15" s="13"/>
      <c r="C15" s="364" t="s">
        <v>72</v>
      </c>
      <c r="D15" s="364"/>
      <c r="E15" s="181">
        <f>SUM(E9:E11)</f>
        <v>5000000</v>
      </c>
      <c r="F15" s="181">
        <f>SUM(F9:F11)</f>
        <v>5000000</v>
      </c>
      <c r="G15" s="181">
        <f>SUM(G9:G11)</f>
        <v>5000000</v>
      </c>
      <c r="H15" s="182">
        <f>SUM(H9:H11)</f>
        <v>5000000</v>
      </c>
      <c r="I15" s="13"/>
      <c r="J15" s="13"/>
      <c r="K15" s="13"/>
    </row>
  </sheetData>
  <mergeCells count="9">
    <mergeCell ref="C15:D15"/>
    <mergeCell ref="A1:K1"/>
    <mergeCell ref="A2:K2"/>
    <mergeCell ref="A3:K3"/>
    <mergeCell ref="A9:A10"/>
    <mergeCell ref="B9:B10"/>
    <mergeCell ref="C9:C10"/>
    <mergeCell ref="A12:K12"/>
    <mergeCell ref="A13:K13"/>
  </mergeCells>
  <printOptions horizontalCentered="1"/>
  <pageMargins left="0.39370078740157483" right="0.39370078740157483" top="0.98425196850393704" bottom="0.78740157480314965" header="0.59055118110236227" footer="0.59055118110236227"/>
  <pageSetup paperSize="9" scale="90" firstPageNumber="77"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K53"/>
  <sheetViews>
    <sheetView view="pageBreakPreview" zoomScaleSheetLayoutView="100" zoomScalePageLayoutView="90" workbookViewId="0">
      <selection activeCell="J51" sqref="J51"/>
    </sheetView>
  </sheetViews>
  <sheetFormatPr defaultRowHeight="20.25" x14ac:dyDescent="0.3"/>
  <cols>
    <col min="1" max="1" width="3.85546875" style="54" customWidth="1"/>
    <col min="2" max="2" width="16.42578125" style="14" customWidth="1"/>
    <col min="3" max="3" width="14.5703125" style="14" customWidth="1"/>
    <col min="4" max="4" width="25.5703125" style="47" customWidth="1"/>
    <col min="5" max="6" width="15" style="14" customWidth="1"/>
    <col min="7" max="8" width="15" style="31" customWidth="1"/>
    <col min="9" max="9" width="13" style="14" customWidth="1"/>
    <col min="10" max="10" width="12.5703125" style="14" customWidth="1"/>
    <col min="11" max="11" width="11.140625" style="33" customWidth="1"/>
    <col min="12" max="16384" width="9.140625" style="14"/>
  </cols>
  <sheetData>
    <row r="1" spans="1:11" s="21" customFormat="1" ht="21.95" customHeight="1" thickTop="1" x14ac:dyDescent="0.3">
      <c r="A1" s="370" t="s">
        <v>146</v>
      </c>
      <c r="B1" s="370"/>
      <c r="C1" s="370"/>
      <c r="D1" s="370"/>
      <c r="E1" s="370"/>
      <c r="F1" s="370"/>
      <c r="G1" s="370"/>
      <c r="H1" s="370"/>
      <c r="I1" s="370"/>
      <c r="J1" s="370"/>
      <c r="K1" s="370"/>
    </row>
    <row r="2" spans="1:11" ht="21.95" customHeight="1" x14ac:dyDescent="0.3">
      <c r="A2" s="371" t="s">
        <v>274</v>
      </c>
      <c r="B2" s="371"/>
      <c r="C2" s="371"/>
      <c r="D2" s="371"/>
      <c r="E2" s="371"/>
      <c r="F2" s="371"/>
      <c r="G2" s="371"/>
      <c r="H2" s="371"/>
      <c r="I2" s="371"/>
      <c r="J2" s="371"/>
      <c r="K2" s="371"/>
    </row>
    <row r="3" spans="1:11" ht="21.75" customHeight="1" x14ac:dyDescent="0.3">
      <c r="A3" s="371" t="s">
        <v>0</v>
      </c>
      <c r="B3" s="371"/>
      <c r="C3" s="371"/>
      <c r="D3" s="371"/>
      <c r="E3" s="371"/>
      <c r="F3" s="371"/>
      <c r="G3" s="371"/>
      <c r="H3" s="371"/>
      <c r="I3" s="371"/>
      <c r="J3" s="371"/>
      <c r="K3" s="371"/>
    </row>
    <row r="4" spans="1:11" ht="21.75" customHeight="1" x14ac:dyDescent="0.3">
      <c r="A4" s="375" t="s">
        <v>275</v>
      </c>
      <c r="B4" s="371"/>
      <c r="C4" s="371"/>
      <c r="D4" s="371"/>
      <c r="E4" s="371"/>
      <c r="F4" s="371"/>
      <c r="G4" s="371"/>
      <c r="H4" s="371"/>
      <c r="I4" s="371"/>
      <c r="J4" s="371"/>
      <c r="K4" s="371"/>
    </row>
    <row r="5" spans="1:11" ht="21.75" customHeight="1" x14ac:dyDescent="0.3">
      <c r="A5" s="158" t="s">
        <v>241</v>
      </c>
      <c r="B5" s="147"/>
      <c r="C5" s="147"/>
      <c r="D5" s="159"/>
      <c r="E5" s="147"/>
      <c r="F5" s="147"/>
      <c r="G5" s="160"/>
      <c r="H5" s="160"/>
      <c r="I5" s="147"/>
      <c r="J5" s="147"/>
      <c r="K5" s="161"/>
    </row>
    <row r="6" spans="1:11" ht="21.75" customHeight="1" x14ac:dyDescent="0.3">
      <c r="A6" s="158" t="s">
        <v>242</v>
      </c>
      <c r="B6" s="147"/>
      <c r="C6" s="147"/>
      <c r="D6" s="159"/>
      <c r="E6" s="147"/>
      <c r="F6" s="147"/>
      <c r="G6" s="160"/>
      <c r="H6" s="160"/>
      <c r="I6" s="147"/>
      <c r="J6" s="147"/>
      <c r="K6" s="161"/>
    </row>
    <row r="7" spans="1:11" ht="21.75" customHeight="1" x14ac:dyDescent="0.3">
      <c r="A7" s="158" t="s">
        <v>243</v>
      </c>
      <c r="B7" s="162"/>
      <c r="C7" s="162"/>
      <c r="D7" s="163"/>
      <c r="E7" s="162"/>
      <c r="F7" s="162"/>
      <c r="G7" s="164"/>
      <c r="H7" s="164"/>
      <c r="I7" s="162"/>
      <c r="J7" s="162"/>
      <c r="K7" s="161"/>
    </row>
    <row r="8" spans="1:11" ht="21.75" customHeight="1" x14ac:dyDescent="0.3">
      <c r="A8" s="158" t="s">
        <v>244</v>
      </c>
      <c r="B8" s="162"/>
      <c r="C8" s="162"/>
      <c r="D8" s="163"/>
      <c r="E8" s="162"/>
      <c r="F8" s="162"/>
      <c r="G8" s="164"/>
      <c r="H8" s="164"/>
      <c r="I8" s="162"/>
      <c r="J8" s="162"/>
      <c r="K8" s="161"/>
    </row>
    <row r="9" spans="1:11" ht="21.75" customHeight="1" x14ac:dyDescent="0.3">
      <c r="A9" s="158" t="s">
        <v>245</v>
      </c>
      <c r="B9" s="162"/>
      <c r="C9" s="162"/>
      <c r="D9" s="163"/>
      <c r="E9" s="162"/>
      <c r="F9" s="162"/>
      <c r="G9" s="164"/>
      <c r="H9" s="164"/>
      <c r="I9" s="162"/>
      <c r="J9" s="162"/>
      <c r="K9" s="161"/>
    </row>
    <row r="10" spans="1:11" ht="21.75" customHeight="1" x14ac:dyDescent="0.3">
      <c r="A10" s="376" t="s">
        <v>1</v>
      </c>
      <c r="B10" s="368" t="s">
        <v>8</v>
      </c>
      <c r="C10" s="368" t="s">
        <v>2</v>
      </c>
      <c r="D10" s="43" t="s">
        <v>3</v>
      </c>
      <c r="E10" s="23"/>
      <c r="F10" s="24" t="s">
        <v>57</v>
      </c>
      <c r="G10" s="27"/>
      <c r="H10" s="27"/>
      <c r="I10" s="32" t="s">
        <v>10</v>
      </c>
      <c r="J10" s="1" t="s">
        <v>4</v>
      </c>
      <c r="K10" s="1" t="s">
        <v>5</v>
      </c>
    </row>
    <row r="11" spans="1:11" ht="21.75" customHeight="1" x14ac:dyDescent="0.3">
      <c r="A11" s="377"/>
      <c r="B11" s="369"/>
      <c r="C11" s="369"/>
      <c r="D11" s="44" t="s">
        <v>9</v>
      </c>
      <c r="E11" s="148" t="s">
        <v>16</v>
      </c>
      <c r="F11" s="148" t="s">
        <v>17</v>
      </c>
      <c r="G11" s="148" t="s">
        <v>58</v>
      </c>
      <c r="H11" s="148" t="s">
        <v>59</v>
      </c>
      <c r="I11" s="2" t="s">
        <v>11</v>
      </c>
      <c r="J11" s="2" t="s">
        <v>6</v>
      </c>
      <c r="K11" s="2" t="s">
        <v>7</v>
      </c>
    </row>
    <row r="12" spans="1:11" ht="263.25" customHeight="1" x14ac:dyDescent="0.3">
      <c r="A12" s="36">
        <v>1</v>
      </c>
      <c r="B12" s="42" t="s">
        <v>400</v>
      </c>
      <c r="C12" s="37" t="s">
        <v>247</v>
      </c>
      <c r="D12" s="195" t="s">
        <v>313</v>
      </c>
      <c r="E12" s="170">
        <v>11000000</v>
      </c>
      <c r="F12" s="170">
        <v>11000000</v>
      </c>
      <c r="G12" s="170">
        <v>11000000</v>
      </c>
      <c r="H12" s="170">
        <v>11000000</v>
      </c>
      <c r="I12" s="37" t="s">
        <v>276</v>
      </c>
      <c r="J12" s="37" t="s">
        <v>249</v>
      </c>
      <c r="K12" s="37" t="s">
        <v>277</v>
      </c>
    </row>
    <row r="13" spans="1:11" ht="21.75" customHeight="1" x14ac:dyDescent="0.3">
      <c r="A13" s="14"/>
      <c r="B13" s="162"/>
      <c r="C13" s="162"/>
      <c r="D13" s="163"/>
      <c r="E13" s="162"/>
      <c r="F13" s="162"/>
      <c r="G13" s="164"/>
      <c r="H13" s="164"/>
      <c r="I13" s="162"/>
      <c r="J13" s="162"/>
      <c r="K13" s="161"/>
    </row>
    <row r="14" spans="1:11" ht="21.75" customHeight="1" x14ac:dyDescent="0.3">
      <c r="A14" s="158" t="s">
        <v>241</v>
      </c>
      <c r="B14" s="245"/>
      <c r="C14" s="245"/>
      <c r="D14" s="159"/>
      <c r="E14" s="245"/>
      <c r="F14" s="245"/>
      <c r="G14" s="160"/>
      <c r="H14" s="160"/>
      <c r="I14" s="245"/>
      <c r="J14" s="245"/>
      <c r="K14" s="161"/>
    </row>
    <row r="15" spans="1:11" ht="21.75" customHeight="1" x14ac:dyDescent="0.3">
      <c r="A15" s="158" t="s">
        <v>242</v>
      </c>
      <c r="B15" s="245"/>
      <c r="C15" s="245"/>
      <c r="D15" s="159"/>
      <c r="E15" s="245"/>
      <c r="F15" s="245"/>
      <c r="G15" s="160"/>
      <c r="H15" s="160"/>
      <c r="I15" s="245"/>
      <c r="J15" s="245"/>
      <c r="K15" s="161"/>
    </row>
    <row r="16" spans="1:11" ht="21.75" customHeight="1" x14ac:dyDescent="0.3">
      <c r="A16" s="158" t="s">
        <v>243</v>
      </c>
      <c r="B16" s="162"/>
      <c r="C16" s="162"/>
      <c r="D16" s="163"/>
      <c r="E16" s="162"/>
      <c r="F16" s="162"/>
      <c r="G16" s="164"/>
      <c r="H16" s="164"/>
      <c r="I16" s="162"/>
      <c r="J16" s="162"/>
      <c r="K16" s="161"/>
    </row>
    <row r="17" spans="1:11" ht="21.75" customHeight="1" x14ac:dyDescent="0.3">
      <c r="A17" s="158" t="s">
        <v>244</v>
      </c>
      <c r="B17" s="162"/>
      <c r="C17" s="162"/>
      <c r="D17" s="163"/>
      <c r="E17" s="162"/>
      <c r="F17" s="162"/>
      <c r="G17" s="164"/>
      <c r="H17" s="164"/>
      <c r="I17" s="162"/>
      <c r="J17" s="162"/>
      <c r="K17" s="161"/>
    </row>
    <row r="18" spans="1:11" ht="21.75" customHeight="1" x14ac:dyDescent="0.3">
      <c r="A18" s="158" t="s">
        <v>245</v>
      </c>
      <c r="B18" s="162"/>
      <c r="C18" s="162"/>
      <c r="D18" s="163"/>
      <c r="E18" s="162"/>
      <c r="F18" s="162"/>
      <c r="G18" s="164"/>
      <c r="H18" s="164"/>
      <c r="I18" s="162"/>
      <c r="J18" s="162"/>
      <c r="K18" s="161"/>
    </row>
    <row r="19" spans="1:11" ht="21.75" customHeight="1" x14ac:dyDescent="0.3">
      <c r="A19" s="376" t="s">
        <v>1</v>
      </c>
      <c r="B19" s="368" t="s">
        <v>8</v>
      </c>
      <c r="C19" s="368" t="s">
        <v>2</v>
      </c>
      <c r="D19" s="43" t="s">
        <v>3</v>
      </c>
      <c r="E19" s="23"/>
      <c r="F19" s="24" t="s">
        <v>57</v>
      </c>
      <c r="G19" s="27"/>
      <c r="H19" s="27"/>
      <c r="I19" s="32" t="s">
        <v>10</v>
      </c>
      <c r="J19" s="1" t="s">
        <v>4</v>
      </c>
      <c r="K19" s="1" t="s">
        <v>5</v>
      </c>
    </row>
    <row r="20" spans="1:11" ht="21.75" customHeight="1" x14ac:dyDescent="0.3">
      <c r="A20" s="377"/>
      <c r="B20" s="369"/>
      <c r="C20" s="369"/>
      <c r="D20" s="44" t="s">
        <v>9</v>
      </c>
      <c r="E20" s="148" t="s">
        <v>16</v>
      </c>
      <c r="F20" s="148" t="s">
        <v>17</v>
      </c>
      <c r="G20" s="148" t="s">
        <v>58</v>
      </c>
      <c r="H20" s="148" t="s">
        <v>59</v>
      </c>
      <c r="I20" s="2" t="s">
        <v>11</v>
      </c>
      <c r="J20" s="2" t="s">
        <v>6</v>
      </c>
      <c r="K20" s="2" t="s">
        <v>7</v>
      </c>
    </row>
    <row r="21" spans="1:11" ht="217.5" customHeight="1" x14ac:dyDescent="0.3">
      <c r="A21" s="36"/>
      <c r="B21" s="42"/>
      <c r="C21" s="37"/>
      <c r="D21" s="195" t="s">
        <v>312</v>
      </c>
      <c r="E21" s="170"/>
      <c r="F21" s="170"/>
      <c r="G21" s="170"/>
      <c r="H21" s="170"/>
      <c r="I21" s="37"/>
      <c r="J21" s="37"/>
      <c r="K21" s="37"/>
    </row>
    <row r="22" spans="1:11" ht="21.75" customHeight="1" x14ac:dyDescent="0.3">
      <c r="A22" s="14"/>
      <c r="B22" s="162"/>
      <c r="C22" s="162"/>
      <c r="D22" s="163"/>
      <c r="E22" s="162"/>
      <c r="F22" s="162"/>
      <c r="G22" s="164"/>
      <c r="H22" s="164"/>
      <c r="I22" s="162"/>
      <c r="J22" s="162"/>
      <c r="K22" s="161"/>
    </row>
    <row r="23" spans="1:11" ht="21.75" customHeight="1" x14ac:dyDescent="0.3">
      <c r="A23" s="14"/>
      <c r="B23" s="162"/>
      <c r="C23" s="162"/>
      <c r="D23" s="163"/>
      <c r="E23" s="162"/>
      <c r="F23" s="162"/>
      <c r="G23" s="164"/>
      <c r="H23" s="164"/>
      <c r="I23" s="162"/>
      <c r="J23" s="162"/>
      <c r="K23" s="161"/>
    </row>
    <row r="24" spans="1:11" ht="21.75" customHeight="1" x14ac:dyDescent="0.3">
      <c r="A24" s="14"/>
      <c r="B24" s="162"/>
      <c r="C24" s="162"/>
      <c r="D24" s="163"/>
      <c r="E24" s="162"/>
      <c r="F24" s="162"/>
      <c r="G24" s="164"/>
      <c r="H24" s="164"/>
      <c r="I24" s="162"/>
      <c r="J24" s="162"/>
      <c r="K24" s="161"/>
    </row>
    <row r="25" spans="1:11" ht="21.75" customHeight="1" x14ac:dyDescent="0.3">
      <c r="A25" s="158" t="s">
        <v>241</v>
      </c>
      <c r="B25" s="245"/>
      <c r="C25" s="245"/>
      <c r="D25" s="159"/>
      <c r="E25" s="245"/>
      <c r="F25" s="245"/>
      <c r="G25" s="160"/>
      <c r="H25" s="160"/>
      <c r="I25" s="245"/>
      <c r="J25" s="245"/>
      <c r="K25" s="161"/>
    </row>
    <row r="26" spans="1:11" ht="21.75" customHeight="1" x14ac:dyDescent="0.3">
      <c r="A26" s="158" t="s">
        <v>242</v>
      </c>
      <c r="B26" s="245"/>
      <c r="C26" s="245"/>
      <c r="D26" s="159"/>
      <c r="E26" s="245"/>
      <c r="F26" s="245"/>
      <c r="G26" s="160"/>
      <c r="H26" s="160"/>
      <c r="I26" s="245"/>
      <c r="J26" s="245"/>
      <c r="K26" s="161"/>
    </row>
    <row r="27" spans="1:11" ht="21.75" customHeight="1" x14ac:dyDescent="0.3">
      <c r="A27" s="158" t="s">
        <v>243</v>
      </c>
      <c r="B27" s="162"/>
      <c r="C27" s="162"/>
      <c r="D27" s="163"/>
      <c r="E27" s="162"/>
      <c r="F27" s="162"/>
      <c r="G27" s="164"/>
      <c r="H27" s="164"/>
      <c r="I27" s="162"/>
      <c r="J27" s="162"/>
      <c r="K27" s="161"/>
    </row>
    <row r="28" spans="1:11" ht="21.75" customHeight="1" x14ac:dyDescent="0.3">
      <c r="A28" s="158" t="s">
        <v>244</v>
      </c>
      <c r="B28" s="162"/>
      <c r="C28" s="162"/>
      <c r="D28" s="163"/>
      <c r="E28" s="162"/>
      <c r="F28" s="162"/>
      <c r="G28" s="164"/>
      <c r="H28" s="164"/>
      <c r="I28" s="162"/>
      <c r="J28" s="162"/>
      <c r="K28" s="161"/>
    </row>
    <row r="29" spans="1:11" ht="21.75" customHeight="1" x14ac:dyDescent="0.3">
      <c r="A29" s="158" t="s">
        <v>245</v>
      </c>
      <c r="B29" s="162"/>
      <c r="C29" s="162"/>
      <c r="D29" s="163"/>
      <c r="E29" s="162"/>
      <c r="F29" s="162"/>
      <c r="G29" s="164"/>
      <c r="H29" s="164"/>
      <c r="I29" s="162"/>
      <c r="J29" s="162"/>
      <c r="K29" s="161"/>
    </row>
    <row r="30" spans="1:11" ht="21.75" customHeight="1" x14ac:dyDescent="0.3">
      <c r="A30" s="376" t="s">
        <v>1</v>
      </c>
      <c r="B30" s="368" t="s">
        <v>8</v>
      </c>
      <c r="C30" s="368" t="s">
        <v>2</v>
      </c>
      <c r="D30" s="43" t="s">
        <v>3</v>
      </c>
      <c r="E30" s="23"/>
      <c r="F30" s="24" t="s">
        <v>57</v>
      </c>
      <c r="G30" s="27"/>
      <c r="H30" s="27"/>
      <c r="I30" s="32" t="s">
        <v>10</v>
      </c>
      <c r="J30" s="1" t="s">
        <v>4</v>
      </c>
      <c r="K30" s="1" t="s">
        <v>5</v>
      </c>
    </row>
    <row r="31" spans="1:11" ht="21.75" customHeight="1" x14ac:dyDescent="0.3">
      <c r="A31" s="377"/>
      <c r="B31" s="369"/>
      <c r="C31" s="369"/>
      <c r="D31" s="44" t="s">
        <v>9</v>
      </c>
      <c r="E31" s="194" t="s">
        <v>16</v>
      </c>
      <c r="F31" s="194" t="s">
        <v>17</v>
      </c>
      <c r="G31" s="194" t="s">
        <v>58</v>
      </c>
      <c r="H31" s="194" t="s">
        <v>59</v>
      </c>
      <c r="I31" s="2" t="s">
        <v>11</v>
      </c>
      <c r="J31" s="2" t="s">
        <v>6</v>
      </c>
      <c r="K31" s="2" t="s">
        <v>7</v>
      </c>
    </row>
    <row r="32" spans="1:11" ht="244.5" customHeight="1" x14ac:dyDescent="0.3">
      <c r="A32" s="36">
        <v>2</v>
      </c>
      <c r="B32" s="42" t="s">
        <v>314</v>
      </c>
      <c r="C32" s="198" t="s">
        <v>315</v>
      </c>
      <c r="D32" s="199" t="s">
        <v>316</v>
      </c>
      <c r="E32" s="170">
        <v>198000</v>
      </c>
      <c r="F32" s="170">
        <v>198000</v>
      </c>
      <c r="G32" s="170">
        <v>198000</v>
      </c>
      <c r="H32" s="170">
        <v>198000</v>
      </c>
      <c r="I32" s="196" t="s">
        <v>318</v>
      </c>
      <c r="J32" s="200" t="s">
        <v>317</v>
      </c>
      <c r="K32" s="197" t="s">
        <v>264</v>
      </c>
    </row>
    <row r="33" spans="1:11" ht="21.75" customHeight="1" x14ac:dyDescent="0.3">
      <c r="A33" s="14"/>
      <c r="B33" s="162"/>
      <c r="C33" s="162"/>
      <c r="D33" s="163"/>
      <c r="E33" s="162"/>
      <c r="F33" s="162"/>
      <c r="G33" s="164"/>
      <c r="H33" s="164"/>
      <c r="I33" s="162"/>
      <c r="J33" s="162"/>
      <c r="K33" s="161"/>
    </row>
    <row r="34" spans="1:11" x14ac:dyDescent="0.3">
      <c r="A34" s="14"/>
      <c r="B34" s="162"/>
      <c r="C34" s="162"/>
      <c r="D34" s="163"/>
      <c r="E34" s="162"/>
      <c r="F34" s="162"/>
      <c r="G34" s="164"/>
      <c r="H34" s="164"/>
      <c r="I34" s="162"/>
      <c r="J34" s="162"/>
      <c r="K34" s="161"/>
    </row>
    <row r="35" spans="1:11" ht="21.75" customHeight="1" x14ac:dyDescent="0.3">
      <c r="A35" s="158" t="s">
        <v>241</v>
      </c>
      <c r="B35" s="245"/>
      <c r="C35" s="245"/>
      <c r="D35" s="159"/>
      <c r="E35" s="245"/>
      <c r="F35" s="245"/>
      <c r="G35" s="160"/>
      <c r="H35" s="160"/>
      <c r="I35" s="245"/>
      <c r="J35" s="245"/>
      <c r="K35" s="161"/>
    </row>
    <row r="36" spans="1:11" ht="21.75" customHeight="1" x14ac:dyDescent="0.3">
      <c r="A36" s="158" t="s">
        <v>242</v>
      </c>
      <c r="B36" s="245"/>
      <c r="C36" s="245"/>
      <c r="D36" s="159"/>
      <c r="E36" s="245"/>
      <c r="F36" s="245"/>
      <c r="G36" s="160"/>
      <c r="H36" s="160"/>
      <c r="I36" s="245"/>
      <c r="J36" s="245"/>
      <c r="K36" s="161"/>
    </row>
    <row r="37" spans="1:11" ht="21.75" customHeight="1" x14ac:dyDescent="0.3">
      <c r="A37" s="158" t="s">
        <v>243</v>
      </c>
      <c r="B37" s="162"/>
      <c r="C37" s="162"/>
      <c r="D37" s="163"/>
      <c r="E37" s="162"/>
      <c r="F37" s="162"/>
      <c r="G37" s="164"/>
      <c r="H37" s="164"/>
      <c r="I37" s="162"/>
      <c r="J37" s="162"/>
      <c r="K37" s="161"/>
    </row>
    <row r="38" spans="1:11" ht="21.75" customHeight="1" x14ac:dyDescent="0.3">
      <c r="A38" s="158" t="s">
        <v>244</v>
      </c>
      <c r="B38" s="162"/>
      <c r="C38" s="162"/>
      <c r="D38" s="163"/>
      <c r="E38" s="162"/>
      <c r="F38" s="162"/>
      <c r="G38" s="164"/>
      <c r="H38" s="164"/>
      <c r="I38" s="162"/>
      <c r="J38" s="162"/>
      <c r="K38" s="161"/>
    </row>
    <row r="39" spans="1:11" x14ac:dyDescent="0.3">
      <c r="A39" s="158" t="s">
        <v>245</v>
      </c>
      <c r="B39" s="162"/>
      <c r="C39" s="162"/>
      <c r="D39" s="163"/>
      <c r="E39" s="162"/>
      <c r="F39" s="162"/>
      <c r="G39" s="164"/>
      <c r="H39" s="164"/>
      <c r="I39" s="162"/>
      <c r="J39" s="162"/>
      <c r="K39" s="161"/>
    </row>
    <row r="40" spans="1:11" x14ac:dyDescent="0.3">
      <c r="A40" s="366" t="s">
        <v>1</v>
      </c>
      <c r="B40" s="368" t="s">
        <v>8</v>
      </c>
      <c r="C40" s="368" t="s">
        <v>2</v>
      </c>
      <c r="D40" s="43" t="s">
        <v>3</v>
      </c>
      <c r="E40" s="23"/>
      <c r="F40" s="24" t="s">
        <v>57</v>
      </c>
      <c r="G40" s="87"/>
      <c r="H40" s="27"/>
      <c r="I40" s="32" t="s">
        <v>10</v>
      </c>
      <c r="J40" s="1" t="s">
        <v>4</v>
      </c>
      <c r="K40" s="1" t="s">
        <v>5</v>
      </c>
    </row>
    <row r="41" spans="1:11" x14ac:dyDescent="0.3">
      <c r="A41" s="367"/>
      <c r="B41" s="369"/>
      <c r="C41" s="369"/>
      <c r="D41" s="44" t="s">
        <v>9</v>
      </c>
      <c r="E41" s="148" t="s">
        <v>16</v>
      </c>
      <c r="F41" s="148" t="s">
        <v>17</v>
      </c>
      <c r="G41" s="148" t="s">
        <v>58</v>
      </c>
      <c r="H41" s="148" t="s">
        <v>59</v>
      </c>
      <c r="I41" s="2" t="s">
        <v>11</v>
      </c>
      <c r="J41" s="2" t="s">
        <v>6</v>
      </c>
      <c r="K41" s="2" t="s">
        <v>7</v>
      </c>
    </row>
    <row r="42" spans="1:11" s="174" customFormat="1" ht="243" x14ac:dyDescent="0.3">
      <c r="A42" s="172">
        <v>3</v>
      </c>
      <c r="B42" s="166" t="s">
        <v>256</v>
      </c>
      <c r="C42" s="166" t="s">
        <v>257</v>
      </c>
      <c r="D42" s="166" t="s">
        <v>367</v>
      </c>
      <c r="E42" s="175">
        <v>1900000</v>
      </c>
      <c r="F42" s="175">
        <v>1900000</v>
      </c>
      <c r="G42" s="175">
        <v>1900000</v>
      </c>
      <c r="H42" s="175">
        <v>1900000</v>
      </c>
      <c r="I42" s="37" t="s">
        <v>258</v>
      </c>
      <c r="J42" s="166" t="s">
        <v>259</v>
      </c>
      <c r="K42" s="167" t="s">
        <v>283</v>
      </c>
    </row>
    <row r="43" spans="1:11" x14ac:dyDescent="0.3">
      <c r="A43" s="14"/>
      <c r="B43" s="12"/>
      <c r="C43" s="12"/>
      <c r="D43" s="16"/>
      <c r="E43" s="3"/>
      <c r="F43" s="12"/>
      <c r="G43" s="30"/>
      <c r="H43" s="30"/>
      <c r="I43" s="12"/>
      <c r="J43" s="16"/>
    </row>
    <row r="44" spans="1:11" x14ac:dyDescent="0.3">
      <c r="A44" s="14"/>
      <c r="B44" s="12"/>
      <c r="C44" s="12"/>
      <c r="D44" s="16"/>
      <c r="E44" s="3"/>
      <c r="F44" s="12"/>
      <c r="G44" s="30"/>
      <c r="H44" s="30"/>
      <c r="I44" s="12"/>
      <c r="J44" s="16"/>
    </row>
    <row r="45" spans="1:11" x14ac:dyDescent="0.3">
      <c r="A45" s="84" t="s">
        <v>60</v>
      </c>
      <c r="B45" s="12"/>
      <c r="C45" s="12"/>
      <c r="D45" s="16"/>
      <c r="E45" s="3"/>
      <c r="F45" s="12"/>
      <c r="G45" s="30"/>
      <c r="H45" s="30"/>
      <c r="I45" s="12"/>
      <c r="J45" s="16"/>
    </row>
    <row r="46" spans="1:11" x14ac:dyDescent="0.3">
      <c r="A46" s="84" t="s">
        <v>61</v>
      </c>
      <c r="B46" s="12"/>
      <c r="C46" s="12"/>
      <c r="D46" s="16"/>
      <c r="E46" s="3"/>
      <c r="F46" s="12"/>
      <c r="G46" s="30"/>
      <c r="H46" s="30"/>
      <c r="I46" s="12"/>
      <c r="J46" s="16"/>
    </row>
    <row r="47" spans="1:11" x14ac:dyDescent="0.3">
      <c r="A47" s="19" t="s">
        <v>12</v>
      </c>
      <c r="B47" s="19"/>
      <c r="C47" s="19"/>
      <c r="D47" s="13"/>
      <c r="E47" s="12"/>
      <c r="F47" s="12"/>
      <c r="G47" s="30"/>
      <c r="H47" s="30"/>
      <c r="I47" s="12"/>
      <c r="J47" s="12"/>
      <c r="K47" s="13"/>
    </row>
    <row r="48" spans="1:11" s="25" customFormat="1" x14ac:dyDescent="0.3">
      <c r="A48" s="15" t="s">
        <v>62</v>
      </c>
      <c r="B48" s="15"/>
      <c r="C48" s="15"/>
      <c r="D48" s="13"/>
      <c r="E48" s="12"/>
      <c r="F48" s="12"/>
      <c r="G48" s="30"/>
      <c r="H48" s="30"/>
      <c r="I48" s="12"/>
      <c r="J48" s="12"/>
      <c r="K48" s="13"/>
    </row>
    <row r="49" spans="1:11" ht="21.75" customHeight="1" x14ac:dyDescent="0.3">
      <c r="A49" s="376" t="s">
        <v>1</v>
      </c>
      <c r="B49" s="368" t="s">
        <v>8</v>
      </c>
      <c r="C49" s="368" t="s">
        <v>2</v>
      </c>
      <c r="D49" s="43" t="s">
        <v>3</v>
      </c>
      <c r="E49" s="23"/>
      <c r="F49" s="24" t="s">
        <v>57</v>
      </c>
      <c r="G49" s="27"/>
      <c r="H49" s="27"/>
      <c r="I49" s="32" t="s">
        <v>10</v>
      </c>
      <c r="J49" s="1" t="s">
        <v>4</v>
      </c>
      <c r="K49" s="1" t="s">
        <v>5</v>
      </c>
    </row>
    <row r="50" spans="1:11" ht="21.75" customHeight="1" x14ac:dyDescent="0.3">
      <c r="A50" s="377"/>
      <c r="B50" s="369"/>
      <c r="C50" s="369"/>
      <c r="D50" s="44" t="s">
        <v>9</v>
      </c>
      <c r="E50" s="204" t="s">
        <v>16</v>
      </c>
      <c r="F50" s="204" t="s">
        <v>17</v>
      </c>
      <c r="G50" s="204" t="s">
        <v>58</v>
      </c>
      <c r="H50" s="204" t="s">
        <v>59</v>
      </c>
      <c r="I50" s="2" t="s">
        <v>11</v>
      </c>
      <c r="J50" s="2" t="s">
        <v>6</v>
      </c>
      <c r="K50" s="2" t="s">
        <v>7</v>
      </c>
    </row>
    <row r="51" spans="1:11" ht="171.75" customHeight="1" x14ac:dyDescent="0.3">
      <c r="A51" s="73">
        <v>4</v>
      </c>
      <c r="B51" s="42" t="s">
        <v>320</v>
      </c>
      <c r="C51" s="45" t="s">
        <v>321</v>
      </c>
      <c r="D51" s="45" t="s">
        <v>322</v>
      </c>
      <c r="E51" s="36">
        <v>0</v>
      </c>
      <c r="F51" s="88">
        <v>10000000</v>
      </c>
      <c r="G51" s="88">
        <v>10000000</v>
      </c>
      <c r="H51" s="88">
        <v>10000000</v>
      </c>
      <c r="I51" s="45" t="s">
        <v>323</v>
      </c>
      <c r="J51" s="45" t="s">
        <v>325</v>
      </c>
      <c r="K51" s="42" t="s">
        <v>324</v>
      </c>
    </row>
    <row r="52" spans="1:11" s="174" customFormat="1" ht="21" thickBot="1" x14ac:dyDescent="0.35">
      <c r="A52" s="249"/>
      <c r="B52" s="250"/>
      <c r="C52" s="248"/>
      <c r="D52" s="248"/>
      <c r="E52" s="253"/>
      <c r="F52" s="253"/>
      <c r="G52" s="253"/>
      <c r="H52" s="253"/>
      <c r="I52" s="57"/>
      <c r="J52" s="250"/>
      <c r="K52" s="251"/>
    </row>
    <row r="53" spans="1:11" ht="21.95" customHeight="1" thickBot="1" x14ac:dyDescent="0.35">
      <c r="A53" s="51"/>
      <c r="B53" s="13"/>
      <c r="C53" s="364" t="s">
        <v>72</v>
      </c>
      <c r="D53" s="365"/>
      <c r="E53" s="181">
        <f>E12+E32+E51+E42</f>
        <v>13098000</v>
      </c>
      <c r="F53" s="181">
        <f>F12+F32+F51+F42</f>
        <v>23098000</v>
      </c>
      <c r="G53" s="181">
        <f>G12+G32+G51+G42</f>
        <v>23098000</v>
      </c>
      <c r="H53" s="182">
        <f>H12+H32+H51+H42</f>
        <v>23098000</v>
      </c>
      <c r="I53" s="13"/>
      <c r="J53" s="13"/>
      <c r="K53" s="13"/>
    </row>
  </sheetData>
  <mergeCells count="20">
    <mergeCell ref="B49:B50"/>
    <mergeCell ref="A40:A41"/>
    <mergeCell ref="B40:B41"/>
    <mergeCell ref="C40:C41"/>
    <mergeCell ref="C49:C50"/>
    <mergeCell ref="A1:K1"/>
    <mergeCell ref="A2:K2"/>
    <mergeCell ref="A3:K3"/>
    <mergeCell ref="C53:D53"/>
    <mergeCell ref="A4:K4"/>
    <mergeCell ref="A10:A11"/>
    <mergeCell ref="B10:B11"/>
    <mergeCell ref="C10:C11"/>
    <mergeCell ref="A19:A20"/>
    <mergeCell ref="B19:B20"/>
    <mergeCell ref="C19:C20"/>
    <mergeCell ref="A30:A31"/>
    <mergeCell ref="B30:B31"/>
    <mergeCell ref="C30:C31"/>
    <mergeCell ref="A49:A50"/>
  </mergeCells>
  <printOptions horizontalCentered="1"/>
  <pageMargins left="0.39370078740157483" right="0.39370078740157483" top="0.98425196850393704" bottom="0.78740157480314965" header="0.59055118110236227" footer="0.59055118110236227"/>
  <pageSetup paperSize="9" scale="90" firstPageNumber="78"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K17"/>
  <sheetViews>
    <sheetView view="pageBreakPreview" zoomScaleSheetLayoutView="100" zoomScalePageLayoutView="80" workbookViewId="0">
      <selection activeCell="F11" sqref="F11"/>
    </sheetView>
  </sheetViews>
  <sheetFormatPr defaultRowHeight="20.25" x14ac:dyDescent="0.3"/>
  <cols>
    <col min="1" max="1" width="5.7109375" style="14" customWidth="1"/>
    <col min="2" max="2" width="21.7109375" style="14" customWidth="1"/>
    <col min="3" max="3" width="10.140625" style="14" customWidth="1"/>
    <col min="4" max="4" width="19.28515625" style="14" customWidth="1"/>
    <col min="5" max="5" width="17" style="47" customWidth="1"/>
    <col min="6" max="6" width="25.140625" style="47" customWidth="1"/>
    <col min="7" max="7" width="13.42578125" style="14" customWidth="1"/>
    <col min="8" max="8" width="14.5703125" style="14" customWidth="1"/>
    <col min="9" max="9" width="11.5703125" style="31" customWidth="1"/>
    <col min="10" max="10" width="14.7109375" style="31" customWidth="1"/>
    <col min="11" max="11" width="13.140625" style="33" customWidth="1"/>
    <col min="12" max="12" width="9.140625" style="14"/>
    <col min="13" max="13" width="11.5703125" style="14" bestFit="1" customWidth="1"/>
    <col min="14" max="14" width="10.85546875" style="14" bestFit="1" customWidth="1"/>
    <col min="15" max="16384" width="9.140625" style="14"/>
  </cols>
  <sheetData>
    <row r="1" spans="1:11" s="21" customFormat="1" ht="21.95" customHeight="1" thickTop="1" x14ac:dyDescent="0.3">
      <c r="A1" s="370" t="s">
        <v>178</v>
      </c>
      <c r="B1" s="370"/>
      <c r="C1" s="370"/>
      <c r="D1" s="370"/>
      <c r="E1" s="370"/>
      <c r="F1" s="370"/>
      <c r="G1" s="370"/>
      <c r="H1" s="370"/>
      <c r="I1" s="370"/>
      <c r="J1" s="370"/>
      <c r="K1" s="370"/>
    </row>
    <row r="2" spans="1:11" ht="21.95" customHeight="1" x14ac:dyDescent="0.3">
      <c r="A2" s="371" t="s">
        <v>146</v>
      </c>
      <c r="B2" s="371"/>
      <c r="C2" s="371"/>
      <c r="D2" s="371"/>
      <c r="E2" s="371"/>
      <c r="F2" s="371"/>
      <c r="G2" s="371"/>
      <c r="H2" s="371"/>
      <c r="I2" s="371"/>
      <c r="J2" s="371"/>
      <c r="K2" s="371"/>
    </row>
    <row r="3" spans="1:11" ht="21.75" customHeight="1" x14ac:dyDescent="0.3">
      <c r="A3" s="371" t="s">
        <v>0</v>
      </c>
      <c r="B3" s="371"/>
      <c r="C3" s="371"/>
      <c r="D3" s="371"/>
      <c r="E3" s="371"/>
      <c r="F3" s="371"/>
      <c r="G3" s="371"/>
      <c r="H3" s="371"/>
      <c r="I3" s="371"/>
      <c r="J3" s="371"/>
      <c r="K3" s="371"/>
    </row>
    <row r="4" spans="1:11" ht="21.75" customHeight="1" x14ac:dyDescent="0.3">
      <c r="A4" s="389" t="s">
        <v>202</v>
      </c>
      <c r="B4" s="389"/>
      <c r="C4" s="389"/>
      <c r="D4" s="389"/>
      <c r="E4" s="389"/>
      <c r="F4" s="389"/>
      <c r="G4" s="389"/>
      <c r="H4" s="389"/>
      <c r="I4" s="389"/>
      <c r="J4" s="389"/>
      <c r="K4" s="389"/>
    </row>
    <row r="5" spans="1:11" s="25" customFormat="1" x14ac:dyDescent="0.3">
      <c r="A5" s="368" t="s">
        <v>1</v>
      </c>
      <c r="B5" s="368" t="s">
        <v>65</v>
      </c>
      <c r="C5" s="368" t="s">
        <v>66</v>
      </c>
      <c r="D5" s="368" t="s">
        <v>67</v>
      </c>
      <c r="E5" s="384" t="s">
        <v>2</v>
      </c>
      <c r="F5" s="43" t="s">
        <v>3</v>
      </c>
      <c r="G5" s="403" t="s">
        <v>57</v>
      </c>
      <c r="H5" s="403"/>
      <c r="I5" s="403"/>
      <c r="J5" s="403"/>
      <c r="K5" s="1" t="s">
        <v>5</v>
      </c>
    </row>
    <row r="6" spans="1:11" s="25" customFormat="1" x14ac:dyDescent="0.3">
      <c r="A6" s="381"/>
      <c r="B6" s="381"/>
      <c r="C6" s="381"/>
      <c r="D6" s="381"/>
      <c r="E6" s="402"/>
      <c r="F6" s="120" t="s">
        <v>70</v>
      </c>
      <c r="G6" s="135" t="s">
        <v>16</v>
      </c>
      <c r="H6" s="122" t="s">
        <v>17</v>
      </c>
      <c r="I6" s="146" t="s">
        <v>58</v>
      </c>
      <c r="J6" s="146" t="s">
        <v>59</v>
      </c>
      <c r="K6" s="122" t="s">
        <v>71</v>
      </c>
    </row>
    <row r="7" spans="1:11" s="25" customFormat="1" x14ac:dyDescent="0.3">
      <c r="A7" s="127"/>
      <c r="B7" s="127"/>
      <c r="C7" s="127"/>
      <c r="D7" s="127"/>
      <c r="E7" s="128"/>
      <c r="F7" s="44"/>
      <c r="G7" s="123" t="s">
        <v>116</v>
      </c>
      <c r="H7" s="123" t="s">
        <v>117</v>
      </c>
      <c r="I7" s="123" t="s">
        <v>117</v>
      </c>
      <c r="J7" s="123" t="s">
        <v>117</v>
      </c>
      <c r="K7" s="2"/>
    </row>
    <row r="8" spans="1:11" ht="63.75" customHeight="1" x14ac:dyDescent="0.3">
      <c r="A8" s="49">
        <v>1</v>
      </c>
      <c r="B8" s="49" t="s">
        <v>68</v>
      </c>
      <c r="C8" s="49" t="s">
        <v>96</v>
      </c>
      <c r="D8" s="49" t="s">
        <v>69</v>
      </c>
      <c r="E8" s="71" t="s">
        <v>20</v>
      </c>
      <c r="F8" s="70" t="s">
        <v>347</v>
      </c>
      <c r="G8" s="79">
        <v>18000</v>
      </c>
      <c r="H8" s="79">
        <v>18000</v>
      </c>
      <c r="I8" s="79">
        <v>18000</v>
      </c>
      <c r="J8" s="79">
        <v>18000</v>
      </c>
      <c r="K8" s="241" t="s">
        <v>179</v>
      </c>
    </row>
    <row r="9" spans="1:11" ht="22.5" customHeight="1" x14ac:dyDescent="0.3">
      <c r="A9" s="390" t="s">
        <v>348</v>
      </c>
      <c r="B9" s="391"/>
      <c r="C9" s="391"/>
      <c r="D9" s="391"/>
      <c r="E9" s="391"/>
      <c r="F9" s="391"/>
      <c r="G9" s="391"/>
      <c r="H9" s="391"/>
      <c r="I9" s="391"/>
      <c r="J9" s="391"/>
      <c r="K9" s="392"/>
    </row>
    <row r="10" spans="1:11" ht="51" customHeight="1" x14ac:dyDescent="0.3">
      <c r="A10" s="393" t="s">
        <v>349</v>
      </c>
      <c r="B10" s="394"/>
      <c r="C10" s="394"/>
      <c r="D10" s="394"/>
      <c r="E10" s="394"/>
      <c r="F10" s="394"/>
      <c r="G10" s="394"/>
      <c r="H10" s="394"/>
      <c r="I10" s="394"/>
      <c r="J10" s="394"/>
      <c r="K10" s="395"/>
    </row>
    <row r="11" spans="1:11" ht="63.75" customHeight="1" x14ac:dyDescent="0.3">
      <c r="A11" s="49">
        <v>2</v>
      </c>
      <c r="B11" s="49" t="s">
        <v>90</v>
      </c>
      <c r="C11" s="49" t="s">
        <v>96</v>
      </c>
      <c r="D11" s="49" t="s">
        <v>69</v>
      </c>
      <c r="E11" s="71" t="s">
        <v>20</v>
      </c>
      <c r="F11" s="70" t="s">
        <v>197</v>
      </c>
      <c r="G11" s="79">
        <v>7000</v>
      </c>
      <c r="H11" s="79">
        <v>0</v>
      </c>
      <c r="I11" s="79">
        <v>0</v>
      </c>
      <c r="J11" s="79">
        <v>0</v>
      </c>
      <c r="K11" s="78" t="s">
        <v>25</v>
      </c>
    </row>
    <row r="12" spans="1:11" ht="45.75" customHeight="1" x14ac:dyDescent="0.3">
      <c r="A12" s="222"/>
      <c r="B12" s="223"/>
      <c r="C12" s="223"/>
      <c r="D12" s="223"/>
      <c r="E12" s="224"/>
      <c r="F12" s="225"/>
      <c r="G12" s="212" t="s">
        <v>341</v>
      </c>
      <c r="H12" s="79"/>
      <c r="I12" s="79"/>
      <c r="J12" s="79"/>
      <c r="K12" s="226"/>
    </row>
    <row r="13" spans="1:11" ht="22.5" customHeight="1" x14ac:dyDescent="0.3">
      <c r="A13" s="390" t="s">
        <v>199</v>
      </c>
      <c r="B13" s="391"/>
      <c r="C13" s="391"/>
      <c r="D13" s="391"/>
      <c r="E13" s="391"/>
      <c r="F13" s="391"/>
      <c r="G13" s="391"/>
      <c r="H13" s="391"/>
      <c r="I13" s="391"/>
      <c r="J13" s="391"/>
      <c r="K13" s="392"/>
    </row>
    <row r="14" spans="1:11" ht="21" customHeight="1" x14ac:dyDescent="0.3">
      <c r="A14" s="393" t="s">
        <v>198</v>
      </c>
      <c r="B14" s="394"/>
      <c r="C14" s="394"/>
      <c r="D14" s="394"/>
      <c r="E14" s="394"/>
      <c r="F14" s="394"/>
      <c r="G14" s="394"/>
      <c r="H14" s="394"/>
      <c r="I14" s="394"/>
      <c r="J14" s="394"/>
      <c r="K14" s="395"/>
    </row>
    <row r="15" spans="1:11" ht="23.25" x14ac:dyDescent="0.3">
      <c r="A15" s="100"/>
      <c r="B15" s="101"/>
      <c r="C15" s="101"/>
      <c r="D15" s="243" t="s">
        <v>72</v>
      </c>
      <c r="E15" s="102"/>
      <c r="F15" s="103"/>
      <c r="G15" s="105">
        <f>G8+G11</f>
        <v>25000</v>
      </c>
      <c r="H15" s="105">
        <f>H8+H11</f>
        <v>18000</v>
      </c>
      <c r="I15" s="105">
        <f>I8+I11</f>
        <v>18000</v>
      </c>
      <c r="J15" s="105">
        <f>J8+J11</f>
        <v>18000</v>
      </c>
      <c r="K15" s="78"/>
    </row>
    <row r="16" spans="1:11" x14ac:dyDescent="0.3">
      <c r="H16" s="76"/>
    </row>
    <row r="17" spans="8:8" x14ac:dyDescent="0.3">
      <c r="H17" s="76"/>
    </row>
  </sheetData>
  <mergeCells count="14">
    <mergeCell ref="A13:K13"/>
    <mergeCell ref="A14:K14"/>
    <mergeCell ref="A1:K1"/>
    <mergeCell ref="A2:K2"/>
    <mergeCell ref="A3:K3"/>
    <mergeCell ref="A4:K4"/>
    <mergeCell ref="A5:A6"/>
    <mergeCell ref="B5:B6"/>
    <mergeCell ref="C5:C6"/>
    <mergeCell ref="D5:D6"/>
    <mergeCell ref="E5:E6"/>
    <mergeCell ref="G5:J5"/>
    <mergeCell ref="A9:K9"/>
    <mergeCell ref="A10:K10"/>
  </mergeCells>
  <printOptions horizontalCentered="1"/>
  <pageMargins left="0.39370078740157483" right="0.39370078740157483" top="0.98425196850393704" bottom="0.78740157480314965" header="0.59055118110236227" footer="0.59055118110236227"/>
  <pageSetup paperSize="9" scale="85" firstPageNumber="83"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2"/>
  <sheetViews>
    <sheetView view="pageBreakPreview" zoomScaleSheetLayoutView="100" zoomScalePageLayoutView="90" workbookViewId="0">
      <selection activeCell="B8" sqref="B8"/>
    </sheetView>
  </sheetViews>
  <sheetFormatPr defaultRowHeight="18.75" x14ac:dyDescent="0.3"/>
  <cols>
    <col min="1" max="1" width="5.42578125" style="258" customWidth="1"/>
    <col min="2" max="2" width="24.140625" style="258" customWidth="1"/>
    <col min="3" max="3" width="11.28515625" style="258" customWidth="1"/>
    <col min="4" max="4" width="13.5703125" style="258" customWidth="1"/>
    <col min="5" max="5" width="11.28515625" style="264" customWidth="1"/>
    <col min="6" max="6" width="16.7109375" style="264" customWidth="1"/>
    <col min="7" max="7" width="9.140625" style="258"/>
    <col min="8" max="8" width="16.28515625" style="258" customWidth="1"/>
    <col min="9" max="9" width="9.140625" style="258"/>
    <col min="10" max="10" width="14.85546875" style="258" customWidth="1"/>
    <col min="11" max="11" width="9.140625" style="258"/>
    <col min="12" max="12" width="15.8554687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2.25"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376</v>
      </c>
      <c r="B5" s="336"/>
      <c r="C5" s="336"/>
      <c r="D5" s="336"/>
      <c r="E5" s="336"/>
      <c r="F5" s="336"/>
      <c r="G5" s="336"/>
      <c r="H5" s="336"/>
      <c r="I5" s="336"/>
      <c r="J5" s="336"/>
      <c r="K5" s="336"/>
      <c r="L5" s="337"/>
    </row>
    <row r="6" spans="1:12" x14ac:dyDescent="0.3">
      <c r="A6" s="295" t="s">
        <v>12</v>
      </c>
      <c r="B6" s="275"/>
      <c r="C6" s="276"/>
      <c r="D6" s="276"/>
      <c r="E6" s="277"/>
      <c r="F6" s="277"/>
      <c r="G6" s="276"/>
      <c r="H6" s="276"/>
      <c r="I6" s="276"/>
      <c r="J6" s="276"/>
      <c r="K6" s="276"/>
      <c r="L6" s="280"/>
    </row>
    <row r="7" spans="1:12" s="263" customFormat="1" x14ac:dyDescent="0.3">
      <c r="A7" s="296" t="s">
        <v>62</v>
      </c>
      <c r="B7" s="269"/>
      <c r="C7" s="281"/>
      <c r="D7" s="281"/>
      <c r="E7" s="282"/>
      <c r="F7" s="282"/>
      <c r="G7" s="283"/>
      <c r="H7" s="283"/>
      <c r="I7" s="283"/>
      <c r="J7" s="283"/>
      <c r="K7" s="283"/>
      <c r="L7" s="284"/>
    </row>
    <row r="8" spans="1:12" ht="46.5" customHeight="1" x14ac:dyDescent="0.3">
      <c r="A8" s="265">
        <v>1</v>
      </c>
      <c r="B8" s="266" t="s">
        <v>118</v>
      </c>
      <c r="C8" s="113">
        <v>0</v>
      </c>
      <c r="D8" s="113">
        <v>0</v>
      </c>
      <c r="E8" s="113">
        <v>1</v>
      </c>
      <c r="F8" s="278">
        <v>5000000</v>
      </c>
      <c r="G8" s="113">
        <v>1</v>
      </c>
      <c r="H8" s="278">
        <v>5000000</v>
      </c>
      <c r="I8" s="113">
        <v>1</v>
      </c>
      <c r="J8" s="278">
        <v>5000000</v>
      </c>
      <c r="K8" s="113">
        <f t="shared" ref="K8:L11" si="0">C8+E8+G8+I8</f>
        <v>3</v>
      </c>
      <c r="L8" s="113">
        <f t="shared" si="0"/>
        <v>15000000</v>
      </c>
    </row>
    <row r="9" spans="1:12" ht="63" customHeight="1" x14ac:dyDescent="0.3">
      <c r="A9" s="265">
        <v>2</v>
      </c>
      <c r="B9" s="266" t="s">
        <v>428</v>
      </c>
      <c r="C9" s="113">
        <v>1</v>
      </c>
      <c r="D9" s="278">
        <v>500000</v>
      </c>
      <c r="E9" s="113">
        <v>1</v>
      </c>
      <c r="F9" s="278">
        <v>500000</v>
      </c>
      <c r="G9" s="113">
        <v>1</v>
      </c>
      <c r="H9" s="278">
        <v>500000</v>
      </c>
      <c r="I9" s="113">
        <v>1</v>
      </c>
      <c r="J9" s="278">
        <v>500000</v>
      </c>
      <c r="K9" s="113">
        <f t="shared" si="0"/>
        <v>4</v>
      </c>
      <c r="L9" s="113">
        <f t="shared" si="0"/>
        <v>2000000</v>
      </c>
    </row>
    <row r="10" spans="1:12" ht="29.25" customHeight="1" x14ac:dyDescent="0.3">
      <c r="A10" s="265">
        <v>3</v>
      </c>
      <c r="B10" s="266" t="s">
        <v>285</v>
      </c>
      <c r="C10" s="113">
        <v>1</v>
      </c>
      <c r="D10" s="278">
        <v>5000000</v>
      </c>
      <c r="E10" s="113">
        <v>1</v>
      </c>
      <c r="F10" s="278">
        <v>5000000</v>
      </c>
      <c r="G10" s="113">
        <v>1</v>
      </c>
      <c r="H10" s="278">
        <v>5000000</v>
      </c>
      <c r="I10" s="113">
        <v>1</v>
      </c>
      <c r="J10" s="278">
        <v>5000000</v>
      </c>
      <c r="K10" s="113">
        <f t="shared" si="0"/>
        <v>4</v>
      </c>
      <c r="L10" s="113">
        <f t="shared" si="0"/>
        <v>20000000</v>
      </c>
    </row>
    <row r="11" spans="1:12" ht="69.75" customHeight="1" x14ac:dyDescent="0.3">
      <c r="A11" s="265">
        <v>4</v>
      </c>
      <c r="B11" s="83" t="s">
        <v>226</v>
      </c>
      <c r="C11" s="113">
        <v>0</v>
      </c>
      <c r="D11" s="113">
        <v>0</v>
      </c>
      <c r="E11" s="113">
        <v>1</v>
      </c>
      <c r="F11" s="278">
        <v>350000</v>
      </c>
      <c r="G11" s="113">
        <v>1</v>
      </c>
      <c r="H11" s="278">
        <v>350000</v>
      </c>
      <c r="I11" s="113">
        <v>1</v>
      </c>
      <c r="J11" s="278">
        <v>350000</v>
      </c>
      <c r="K11" s="113">
        <f t="shared" si="0"/>
        <v>3</v>
      </c>
      <c r="L11" s="113">
        <f t="shared" si="0"/>
        <v>1050000</v>
      </c>
    </row>
    <row r="12" spans="1:12" s="279" customFormat="1" ht="19.5" thickBot="1" x14ac:dyDescent="0.35">
      <c r="A12" s="268"/>
      <c r="B12" s="268"/>
      <c r="C12" s="302">
        <f>SUM(C8:C11)</f>
        <v>2</v>
      </c>
      <c r="D12" s="302">
        <f t="shared" ref="D12:K12" si="1">SUM(D8:D11)</f>
        <v>5500000</v>
      </c>
      <c r="E12" s="302">
        <f t="shared" si="1"/>
        <v>4</v>
      </c>
      <c r="F12" s="302">
        <f t="shared" si="1"/>
        <v>10850000</v>
      </c>
      <c r="G12" s="302">
        <f t="shared" si="1"/>
        <v>4</v>
      </c>
      <c r="H12" s="302">
        <f t="shared" si="1"/>
        <v>10850000</v>
      </c>
      <c r="I12" s="302">
        <f t="shared" si="1"/>
        <v>4</v>
      </c>
      <c r="J12" s="302">
        <f t="shared" si="1"/>
        <v>10850000</v>
      </c>
      <c r="K12" s="302">
        <f t="shared" si="1"/>
        <v>14</v>
      </c>
      <c r="L12" s="302">
        <f>SUM(L8:L11)</f>
        <v>38050000</v>
      </c>
    </row>
  </sheetData>
  <mergeCells count="9">
    <mergeCell ref="K3:L3"/>
    <mergeCell ref="A5:L5"/>
    <mergeCell ref="A1:L1"/>
    <mergeCell ref="A2:L2"/>
    <mergeCell ref="A3:B4"/>
    <mergeCell ref="C3:D3"/>
    <mergeCell ref="E3:F3"/>
    <mergeCell ref="G3:H3"/>
    <mergeCell ref="I3:J3"/>
  </mergeCells>
  <printOptions horizontalCentered="1"/>
  <pageMargins left="0.39370078740157483" right="0.39370078740157483" top="0.98425196850393704" bottom="0.78740157480314965" header="0.59055118110236227" footer="0.59055118110236227"/>
  <pageSetup paperSize="9" scale="90" firstPageNumber="6"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FFCC"/>
  </sheetPr>
  <dimension ref="A1:K26"/>
  <sheetViews>
    <sheetView view="pageBreakPreview" topLeftCell="A19" zoomScaleSheetLayoutView="100" zoomScalePageLayoutView="80" workbookViewId="0">
      <selection activeCell="I29" sqref="I29"/>
    </sheetView>
  </sheetViews>
  <sheetFormatPr defaultRowHeight="20.25" x14ac:dyDescent="0.3"/>
  <cols>
    <col min="1" max="1" width="5.42578125" style="61" customWidth="1"/>
    <col min="2" max="2" width="18.7109375" style="14" customWidth="1"/>
    <col min="3" max="3" width="15.5703125" style="14" customWidth="1"/>
    <col min="4" max="4" width="22" style="14" customWidth="1"/>
    <col min="5" max="6" width="12.42578125" style="14" customWidth="1"/>
    <col min="7" max="8" width="12.42578125" style="31" customWidth="1"/>
    <col min="9" max="9" width="16.42578125" style="14" customWidth="1"/>
    <col min="10" max="10" width="15.7109375" style="14" customWidth="1"/>
    <col min="11" max="11" width="10.5703125" style="33" customWidth="1"/>
    <col min="12" max="16384" width="9.140625" style="14"/>
  </cols>
  <sheetData>
    <row r="1" spans="1:11" ht="21.95" customHeight="1" x14ac:dyDescent="0.3">
      <c r="A1" s="371" t="s">
        <v>146</v>
      </c>
      <c r="B1" s="371"/>
      <c r="C1" s="371"/>
      <c r="D1" s="371"/>
      <c r="E1" s="371"/>
      <c r="F1" s="371"/>
      <c r="G1" s="371"/>
      <c r="H1" s="371"/>
      <c r="I1" s="371"/>
      <c r="J1" s="371"/>
      <c r="K1" s="371"/>
    </row>
    <row r="2" spans="1:11" ht="21.75" customHeight="1" x14ac:dyDescent="0.3">
      <c r="A2" s="371" t="s">
        <v>0</v>
      </c>
      <c r="B2" s="371"/>
      <c r="C2" s="371"/>
      <c r="D2" s="371"/>
      <c r="E2" s="371"/>
      <c r="F2" s="371"/>
      <c r="G2" s="371"/>
      <c r="H2" s="371"/>
      <c r="I2" s="371"/>
      <c r="J2" s="371"/>
      <c r="K2" s="371"/>
    </row>
    <row r="3" spans="1:11" ht="21.75" customHeight="1" x14ac:dyDescent="0.3">
      <c r="A3" s="382" t="s">
        <v>203</v>
      </c>
      <c r="B3" s="382"/>
      <c r="C3" s="382"/>
      <c r="D3" s="382"/>
      <c r="E3" s="382"/>
      <c r="F3" s="382"/>
      <c r="G3" s="382"/>
      <c r="H3" s="382"/>
      <c r="I3" s="382"/>
      <c r="J3" s="382"/>
      <c r="K3" s="382"/>
    </row>
    <row r="4" spans="1:11" x14ac:dyDescent="0.3">
      <c r="A4" s="84" t="s">
        <v>60</v>
      </c>
      <c r="B4" s="17"/>
      <c r="C4" s="17"/>
      <c r="D4" s="5"/>
      <c r="E4" s="3"/>
      <c r="F4" s="3"/>
      <c r="G4" s="3"/>
      <c r="H4" s="3"/>
      <c r="I4" s="3"/>
      <c r="J4" s="17"/>
      <c r="K4" s="8"/>
    </row>
    <row r="5" spans="1:11" x14ac:dyDescent="0.3">
      <c r="A5" s="84" t="s">
        <v>63</v>
      </c>
      <c r="B5" s="17"/>
      <c r="C5" s="17"/>
      <c r="D5" s="5"/>
      <c r="E5" s="3"/>
      <c r="F5" s="3"/>
      <c r="G5" s="3"/>
      <c r="H5" s="3"/>
      <c r="I5" s="3"/>
      <c r="J5" s="17"/>
      <c r="K5" s="8"/>
    </row>
    <row r="6" spans="1:11" x14ac:dyDescent="0.3">
      <c r="A6" s="55" t="s">
        <v>13</v>
      </c>
      <c r="B6" s="7"/>
      <c r="C6" s="18"/>
      <c r="D6" s="18"/>
      <c r="E6" s="7"/>
      <c r="F6" s="7"/>
      <c r="G6" s="7"/>
      <c r="H6" s="7"/>
      <c r="I6" s="7"/>
      <c r="J6" s="18"/>
      <c r="K6" s="34"/>
    </row>
    <row r="7" spans="1:11" x14ac:dyDescent="0.3">
      <c r="A7" s="55" t="s">
        <v>64</v>
      </c>
      <c r="B7" s="6"/>
      <c r="C7" s="18"/>
      <c r="D7" s="18"/>
      <c r="E7" s="7"/>
      <c r="F7" s="7"/>
      <c r="G7" s="7"/>
      <c r="H7" s="7"/>
      <c r="I7" s="7"/>
      <c r="J7" s="18"/>
      <c r="K7" s="34"/>
    </row>
    <row r="8" spans="1:11" ht="21.75" customHeight="1" x14ac:dyDescent="0.3">
      <c r="A8" s="376" t="s">
        <v>1</v>
      </c>
      <c r="B8" s="368" t="s">
        <v>8</v>
      </c>
      <c r="C8" s="368" t="s">
        <v>2</v>
      </c>
      <c r="D8" s="43" t="s">
        <v>3</v>
      </c>
      <c r="E8" s="86"/>
      <c r="F8" s="24" t="s">
        <v>57</v>
      </c>
      <c r="G8" s="24"/>
      <c r="H8" s="85"/>
      <c r="I8" s="32" t="s">
        <v>10</v>
      </c>
      <c r="J8" s="1" t="s">
        <v>4</v>
      </c>
      <c r="K8" s="1" t="s">
        <v>5</v>
      </c>
    </row>
    <row r="9" spans="1:11" ht="21.75" customHeight="1" x14ac:dyDescent="0.3">
      <c r="A9" s="377"/>
      <c r="B9" s="369"/>
      <c r="C9" s="369"/>
      <c r="D9" s="44" t="s">
        <v>9</v>
      </c>
      <c r="E9" s="125" t="s">
        <v>16</v>
      </c>
      <c r="F9" s="125" t="s">
        <v>17</v>
      </c>
      <c r="G9" s="125" t="s">
        <v>58</v>
      </c>
      <c r="H9" s="125" t="s">
        <v>59</v>
      </c>
      <c r="I9" s="2" t="s">
        <v>11</v>
      </c>
      <c r="J9" s="2" t="s">
        <v>6</v>
      </c>
      <c r="K9" s="2" t="s">
        <v>7</v>
      </c>
    </row>
    <row r="10" spans="1:11" s="25" customFormat="1" ht="159" customHeight="1" x14ac:dyDescent="0.3">
      <c r="A10" s="139">
        <v>1</v>
      </c>
      <c r="B10" s="96" t="s">
        <v>304</v>
      </c>
      <c r="C10" s="140" t="s">
        <v>92</v>
      </c>
      <c r="D10" s="140" t="s">
        <v>31</v>
      </c>
      <c r="E10" s="115" t="s">
        <v>18</v>
      </c>
      <c r="F10" s="107">
        <v>100000</v>
      </c>
      <c r="G10" s="107">
        <v>100000</v>
      </c>
      <c r="H10" s="107">
        <v>100000</v>
      </c>
      <c r="I10" s="107" t="s">
        <v>94</v>
      </c>
      <c r="J10" s="107" t="s">
        <v>93</v>
      </c>
      <c r="K10" s="96" t="s">
        <v>345</v>
      </c>
    </row>
    <row r="11" spans="1:11" ht="20.25" customHeight="1" x14ac:dyDescent="0.3">
      <c r="A11" s="390" t="s">
        <v>175</v>
      </c>
      <c r="B11" s="391"/>
      <c r="C11" s="391"/>
      <c r="D11" s="391"/>
      <c r="E11" s="391"/>
      <c r="F11" s="391"/>
      <c r="G11" s="391"/>
      <c r="H11" s="391"/>
      <c r="I11" s="391"/>
      <c r="J11" s="391"/>
      <c r="K11" s="392"/>
    </row>
    <row r="12" spans="1:11" ht="20.25" customHeight="1" x14ac:dyDescent="0.3">
      <c r="A12" s="393" t="s">
        <v>173</v>
      </c>
      <c r="B12" s="394"/>
      <c r="C12" s="394"/>
      <c r="D12" s="394"/>
      <c r="E12" s="394"/>
      <c r="F12" s="394"/>
      <c r="G12" s="394"/>
      <c r="H12" s="394"/>
      <c r="I12" s="394"/>
      <c r="J12" s="394"/>
      <c r="K12" s="395"/>
    </row>
    <row r="13" spans="1:11" ht="20.25" customHeight="1" x14ac:dyDescent="0.3">
      <c r="A13" s="145"/>
      <c r="B13" s="145"/>
      <c r="C13" s="145"/>
      <c r="D13" s="145"/>
      <c r="E13" s="145"/>
      <c r="F13" s="145"/>
      <c r="G13" s="145"/>
      <c r="H13" s="145"/>
      <c r="I13" s="145"/>
      <c r="J13" s="145"/>
      <c r="K13" s="145"/>
    </row>
    <row r="14" spans="1:11" ht="20.25" customHeight="1" x14ac:dyDescent="0.3">
      <c r="A14" s="145"/>
      <c r="B14" s="145"/>
      <c r="C14" s="145"/>
      <c r="D14" s="145"/>
      <c r="E14" s="145"/>
      <c r="F14" s="145"/>
      <c r="G14" s="145"/>
      <c r="H14" s="145"/>
      <c r="I14" s="145"/>
      <c r="J14" s="145"/>
      <c r="K14" s="145"/>
    </row>
    <row r="15" spans="1:11" ht="20.25" customHeight="1" x14ac:dyDescent="0.3">
      <c r="A15" s="145"/>
      <c r="B15" s="145"/>
      <c r="C15" s="145"/>
      <c r="D15" s="145"/>
      <c r="E15" s="145"/>
      <c r="F15" s="145"/>
      <c r="G15" s="145"/>
      <c r="H15" s="145"/>
      <c r="I15" s="145"/>
      <c r="J15" s="145"/>
      <c r="K15" s="145"/>
    </row>
    <row r="16" spans="1:11" ht="20.25" customHeight="1" x14ac:dyDescent="0.3">
      <c r="A16" s="145"/>
      <c r="B16" s="145"/>
      <c r="C16" s="145"/>
      <c r="D16" s="145"/>
      <c r="E16" s="145"/>
      <c r="F16" s="145"/>
      <c r="G16" s="145"/>
      <c r="H16" s="145"/>
      <c r="I16" s="145"/>
      <c r="J16" s="145"/>
      <c r="K16" s="145"/>
    </row>
    <row r="17" spans="1:11" s="12" customFormat="1" ht="20.25" customHeight="1" x14ac:dyDescent="0.3">
      <c r="A17" s="145"/>
      <c r="B17" s="145"/>
      <c r="C17" s="145"/>
      <c r="D17" s="145"/>
      <c r="E17" s="145"/>
      <c r="F17" s="145"/>
      <c r="G17" s="145"/>
      <c r="H17" s="145"/>
      <c r="I17" s="145"/>
      <c r="J17" s="145"/>
      <c r="K17" s="145"/>
    </row>
    <row r="18" spans="1:11" s="12" customFormat="1" ht="20.25" customHeight="1" x14ac:dyDescent="0.3">
      <c r="A18" s="145"/>
      <c r="B18" s="145"/>
      <c r="C18" s="145"/>
      <c r="D18" s="145"/>
      <c r="E18" s="145"/>
      <c r="F18" s="145"/>
      <c r="G18" s="145"/>
      <c r="H18" s="145"/>
      <c r="I18" s="145"/>
      <c r="J18" s="145"/>
      <c r="K18" s="145"/>
    </row>
    <row r="19" spans="1:11" s="12" customFormat="1" ht="20.25" customHeight="1" x14ac:dyDescent="0.3">
      <c r="A19" s="145"/>
      <c r="B19" s="145"/>
      <c r="C19" s="145"/>
      <c r="D19" s="145"/>
      <c r="E19" s="145"/>
      <c r="F19" s="145"/>
      <c r="G19" s="145"/>
      <c r="H19" s="145"/>
      <c r="I19" s="145"/>
      <c r="J19" s="145"/>
      <c r="K19" s="145"/>
    </row>
    <row r="20" spans="1:11" ht="21.75" customHeight="1" x14ac:dyDescent="0.3">
      <c r="A20" s="376" t="s">
        <v>1</v>
      </c>
      <c r="B20" s="368" t="s">
        <v>8</v>
      </c>
      <c r="C20" s="368" t="s">
        <v>2</v>
      </c>
      <c r="D20" s="43" t="s">
        <v>3</v>
      </c>
      <c r="E20" s="86"/>
      <c r="F20" s="24" t="s">
        <v>57</v>
      </c>
      <c r="G20" s="24"/>
      <c r="H20" s="85"/>
      <c r="I20" s="32" t="s">
        <v>10</v>
      </c>
      <c r="J20" s="1" t="s">
        <v>4</v>
      </c>
      <c r="K20" s="1" t="s">
        <v>5</v>
      </c>
    </row>
    <row r="21" spans="1:11" ht="21.75" customHeight="1" x14ac:dyDescent="0.3">
      <c r="A21" s="377"/>
      <c r="B21" s="369"/>
      <c r="C21" s="369"/>
      <c r="D21" s="44" t="s">
        <v>9</v>
      </c>
      <c r="E21" s="129" t="s">
        <v>16</v>
      </c>
      <c r="F21" s="129" t="s">
        <v>17</v>
      </c>
      <c r="G21" s="129" t="s">
        <v>58</v>
      </c>
      <c r="H21" s="129" t="s">
        <v>59</v>
      </c>
      <c r="I21" s="2" t="s">
        <v>11</v>
      </c>
      <c r="J21" s="2" t="s">
        <v>6</v>
      </c>
      <c r="K21" s="2" t="s">
        <v>7</v>
      </c>
    </row>
    <row r="22" spans="1:11" s="25" customFormat="1" ht="137.25" customHeight="1" x14ac:dyDescent="0.3">
      <c r="A22" s="142">
        <v>2</v>
      </c>
      <c r="B22" s="141" t="s">
        <v>75</v>
      </c>
      <c r="C22" s="143" t="s">
        <v>76</v>
      </c>
      <c r="D22" s="143" t="s">
        <v>77</v>
      </c>
      <c r="E22" s="67" t="s">
        <v>18</v>
      </c>
      <c r="F22" s="95">
        <v>30000</v>
      </c>
      <c r="G22" s="95">
        <v>30000</v>
      </c>
      <c r="H22" s="95">
        <v>30000</v>
      </c>
      <c r="I22" s="144" t="s">
        <v>78</v>
      </c>
      <c r="J22" s="143" t="s">
        <v>79</v>
      </c>
      <c r="K22" s="141" t="s">
        <v>25</v>
      </c>
    </row>
    <row r="23" spans="1:11" ht="20.25" customHeight="1" x14ac:dyDescent="0.3">
      <c r="A23" s="390" t="s">
        <v>176</v>
      </c>
      <c r="B23" s="391"/>
      <c r="C23" s="391"/>
      <c r="D23" s="391"/>
      <c r="E23" s="391"/>
      <c r="F23" s="391"/>
      <c r="G23" s="391"/>
      <c r="H23" s="391"/>
      <c r="I23" s="391"/>
      <c r="J23" s="391"/>
      <c r="K23" s="392"/>
    </row>
    <row r="24" spans="1:11" ht="20.25" customHeight="1" x14ac:dyDescent="0.3">
      <c r="A24" s="393" t="s">
        <v>174</v>
      </c>
      <c r="B24" s="394"/>
      <c r="C24" s="394"/>
      <c r="D24" s="394"/>
      <c r="E24" s="394"/>
      <c r="F24" s="394"/>
      <c r="G24" s="394"/>
      <c r="H24" s="394"/>
      <c r="I24" s="394"/>
      <c r="J24" s="394"/>
      <c r="K24" s="395"/>
    </row>
    <row r="25" spans="1:11" s="25" customFormat="1" ht="21" thickBot="1" x14ac:dyDescent="0.35">
      <c r="A25" s="58"/>
      <c r="B25" s="72"/>
      <c r="C25" s="59"/>
      <c r="D25" s="48"/>
      <c r="E25" s="90"/>
      <c r="F25" s="67"/>
      <c r="G25" s="67"/>
      <c r="H25" s="67"/>
      <c r="I25" s="46"/>
      <c r="J25" s="59"/>
      <c r="K25" s="53"/>
    </row>
    <row r="26" spans="1:11" s="25" customFormat="1" ht="21" thickBot="1" x14ac:dyDescent="0.35">
      <c r="A26" s="51"/>
      <c r="B26" s="13"/>
      <c r="C26" s="364" t="s">
        <v>72</v>
      </c>
      <c r="D26" s="364"/>
      <c r="E26" s="56">
        <f>SUM(E10:E22)</f>
        <v>0</v>
      </c>
      <c r="F26" s="56">
        <f>SUM(F10:F22)</f>
        <v>130000</v>
      </c>
      <c r="G26" s="56">
        <f>SUM(G10:G22)</f>
        <v>130000</v>
      </c>
      <c r="H26" s="74">
        <f>SUM(H10:H22)</f>
        <v>130000</v>
      </c>
      <c r="I26" s="13"/>
      <c r="J26" s="13"/>
      <c r="K26" s="13"/>
    </row>
  </sheetData>
  <mergeCells count="14">
    <mergeCell ref="C20:C21"/>
    <mergeCell ref="A1:K1"/>
    <mergeCell ref="A2:K2"/>
    <mergeCell ref="A3:K3"/>
    <mergeCell ref="C26:D26"/>
    <mergeCell ref="A8:A9"/>
    <mergeCell ref="B8:B9"/>
    <mergeCell ref="C8:C9"/>
    <mergeCell ref="A11:K11"/>
    <mergeCell ref="A12:K12"/>
    <mergeCell ref="A23:K23"/>
    <mergeCell ref="A24:K24"/>
    <mergeCell ref="A20:A21"/>
    <mergeCell ref="B20:B21"/>
  </mergeCells>
  <printOptions horizontalCentered="1"/>
  <pageMargins left="0.39370078740157483" right="0.39370078740157483" top="0.98425196850393704" bottom="0.78740157480314965" header="0.59055118110236227" footer="0.59055118110236227"/>
  <pageSetup paperSize="9" scale="90" orientation="landscape" useFirstPageNumber="1" r:id="rId1"/>
  <headerFooter alignWithMargins="0">
    <oddHeader>&amp;R&amp;"TH Charm of AU,ธรรมดา"&amp;16แผนพัฒนาท้องถิ่นสี่ปี (พ.ศ.๒๕๖๑ - ๒๕๖๔) เพิ่มเติม/เปลี่ยนแปลง ครั้งที่ ๑ หน้า &amp;"TH SarabunIT๙,ธรรมดา"&amp;18&amp;P&amp;K00+000.....</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6"/>
  <sheetViews>
    <sheetView view="pageBreakPreview" topLeftCell="A13" zoomScaleSheetLayoutView="100" zoomScalePageLayoutView="90" workbookViewId="0">
      <selection activeCell="I15" sqref="I15:J15"/>
    </sheetView>
  </sheetViews>
  <sheetFormatPr defaultRowHeight="18.75" x14ac:dyDescent="0.3"/>
  <cols>
    <col min="1" max="1" width="5.42578125" style="258" customWidth="1"/>
    <col min="2" max="2" width="27.5703125" style="258" customWidth="1"/>
    <col min="3" max="3" width="11.28515625" style="258" customWidth="1"/>
    <col min="4" max="4" width="11.42578125" style="258" customWidth="1"/>
    <col min="5" max="5" width="11.28515625" style="264" customWidth="1"/>
    <col min="6" max="6" width="16.7109375" style="264" customWidth="1"/>
    <col min="7" max="7" width="9.140625" style="258"/>
    <col min="8" max="8" width="16.28515625" style="258" customWidth="1"/>
    <col min="9" max="9" width="9.140625" style="258"/>
    <col min="10" max="10" width="14.85546875" style="258" customWidth="1"/>
    <col min="11" max="11" width="9.140625" style="258"/>
    <col min="12" max="12" width="14.4257812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2.25"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376</v>
      </c>
      <c r="B5" s="336"/>
      <c r="C5" s="336"/>
      <c r="D5" s="336"/>
      <c r="E5" s="336"/>
      <c r="F5" s="336"/>
      <c r="G5" s="336"/>
      <c r="H5" s="336"/>
      <c r="I5" s="336"/>
      <c r="J5" s="336"/>
      <c r="K5" s="336"/>
      <c r="L5" s="337"/>
    </row>
    <row r="6" spans="1:12" x14ac:dyDescent="0.3">
      <c r="A6" s="287" t="s">
        <v>13</v>
      </c>
      <c r="B6" s="275"/>
      <c r="C6" s="276"/>
      <c r="D6" s="276"/>
      <c r="E6" s="277"/>
      <c r="F6" s="277"/>
      <c r="G6" s="276"/>
      <c r="H6" s="276"/>
      <c r="I6" s="276"/>
      <c r="J6" s="276"/>
      <c r="K6" s="276"/>
      <c r="L6" s="280"/>
    </row>
    <row r="7" spans="1:12" s="263" customFormat="1" x14ac:dyDescent="0.3">
      <c r="A7" s="287" t="s">
        <v>64</v>
      </c>
      <c r="B7" s="269"/>
      <c r="C7" s="281"/>
      <c r="D7" s="281"/>
      <c r="E7" s="282"/>
      <c r="F7" s="282"/>
      <c r="G7" s="283"/>
      <c r="H7" s="283"/>
      <c r="I7" s="283"/>
      <c r="J7" s="283"/>
      <c r="K7" s="283"/>
      <c r="L7" s="284"/>
    </row>
    <row r="8" spans="1:12" ht="46.5" customHeight="1" x14ac:dyDescent="0.3">
      <c r="A8" s="265">
        <v>1</v>
      </c>
      <c r="B8" s="297" t="s">
        <v>33</v>
      </c>
      <c r="C8" s="113">
        <v>0</v>
      </c>
      <c r="D8" s="113">
        <v>0</v>
      </c>
      <c r="E8" s="113">
        <v>1</v>
      </c>
      <c r="F8" s="113">
        <v>1652000</v>
      </c>
      <c r="G8" s="113">
        <v>1</v>
      </c>
      <c r="H8" s="113">
        <v>1652000</v>
      </c>
      <c r="I8" s="113">
        <v>1</v>
      </c>
      <c r="J8" s="113">
        <v>1652000</v>
      </c>
      <c r="K8" s="113">
        <f>C8+E8+G8+I8</f>
        <v>3</v>
      </c>
      <c r="L8" s="113">
        <f>D8+F8+H8+J8</f>
        <v>4956000</v>
      </c>
    </row>
    <row r="9" spans="1:12" ht="15.75" customHeight="1" thickBot="1" x14ac:dyDescent="0.35">
      <c r="A9" s="303"/>
      <c r="B9" s="298"/>
      <c r="C9" s="292"/>
      <c r="D9" s="292"/>
      <c r="E9" s="292"/>
      <c r="F9" s="292"/>
      <c r="G9" s="292"/>
      <c r="H9" s="292"/>
      <c r="I9" s="292"/>
      <c r="J9" s="292"/>
      <c r="K9" s="292"/>
      <c r="L9" s="292"/>
    </row>
    <row r="10" spans="1:12" s="279" customFormat="1" ht="19.5" thickBot="1" x14ac:dyDescent="0.35">
      <c r="A10" s="304"/>
      <c r="B10" s="268"/>
      <c r="C10" s="74">
        <f t="shared" ref="C10:L10" si="0">SUM(C8:C8)</f>
        <v>0</v>
      </c>
      <c r="D10" s="74">
        <f t="shared" si="0"/>
        <v>0</v>
      </c>
      <c r="E10" s="74">
        <f t="shared" si="0"/>
        <v>1</v>
      </c>
      <c r="F10" s="74">
        <f t="shared" si="0"/>
        <v>1652000</v>
      </c>
      <c r="G10" s="74">
        <f t="shared" si="0"/>
        <v>1</v>
      </c>
      <c r="H10" s="74">
        <f t="shared" si="0"/>
        <v>1652000</v>
      </c>
      <c r="I10" s="74">
        <f t="shared" si="0"/>
        <v>1</v>
      </c>
      <c r="J10" s="74">
        <f t="shared" si="0"/>
        <v>1652000</v>
      </c>
      <c r="K10" s="74">
        <f t="shared" si="0"/>
        <v>3</v>
      </c>
      <c r="L10" s="305">
        <f t="shared" si="0"/>
        <v>4956000</v>
      </c>
    </row>
    <row r="11" spans="1:12" x14ac:dyDescent="0.3">
      <c r="A11" s="306"/>
      <c r="B11" s="276"/>
      <c r="C11" s="276"/>
      <c r="D11" s="276"/>
      <c r="E11" s="277"/>
      <c r="F11" s="277"/>
      <c r="G11" s="276"/>
      <c r="H11" s="276"/>
      <c r="I11" s="276"/>
      <c r="J11" s="276"/>
      <c r="K11" s="276"/>
      <c r="L11" s="280"/>
    </row>
    <row r="12" spans="1:12" x14ac:dyDescent="0.3">
      <c r="A12" s="307" t="s">
        <v>14</v>
      </c>
      <c r="B12" s="275"/>
      <c r="C12" s="276"/>
      <c r="D12" s="276"/>
      <c r="E12" s="277"/>
      <c r="F12" s="277"/>
      <c r="G12" s="276"/>
      <c r="H12" s="276"/>
      <c r="I12" s="276"/>
      <c r="J12" s="276"/>
      <c r="K12" s="276"/>
      <c r="L12" s="280"/>
    </row>
    <row r="13" spans="1:12" s="263" customFormat="1" x14ac:dyDescent="0.3">
      <c r="A13" s="307" t="s">
        <v>98</v>
      </c>
      <c r="B13" s="269"/>
      <c r="C13" s="281"/>
      <c r="D13" s="281"/>
      <c r="E13" s="282"/>
      <c r="F13" s="282"/>
      <c r="G13" s="283"/>
      <c r="H13" s="283"/>
      <c r="I13" s="283"/>
      <c r="J13" s="283"/>
      <c r="K13" s="283"/>
      <c r="L13" s="284"/>
    </row>
    <row r="14" spans="1:12" ht="27.75" customHeight="1" x14ac:dyDescent="0.3">
      <c r="A14" s="265">
        <v>1</v>
      </c>
      <c r="B14" s="81" t="s">
        <v>183</v>
      </c>
      <c r="C14" s="113">
        <v>0</v>
      </c>
      <c r="D14" s="113">
        <v>0</v>
      </c>
      <c r="E14" s="113">
        <v>1</v>
      </c>
      <c r="F14" s="278">
        <v>100000</v>
      </c>
      <c r="G14" s="113">
        <v>1</v>
      </c>
      <c r="H14" s="278">
        <v>100000</v>
      </c>
      <c r="I14" s="113">
        <v>1</v>
      </c>
      <c r="J14" s="278">
        <v>100000</v>
      </c>
      <c r="K14" s="113">
        <f t="shared" ref="K14:L15" si="1">C14+E14+G14+I14</f>
        <v>3</v>
      </c>
      <c r="L14" s="113">
        <f t="shared" si="1"/>
        <v>300000</v>
      </c>
    </row>
    <row r="15" spans="1:12" ht="30.75" customHeight="1" x14ac:dyDescent="0.3">
      <c r="A15" s="265">
        <v>2</v>
      </c>
      <c r="B15" s="81" t="s">
        <v>189</v>
      </c>
      <c r="C15" s="113">
        <v>0</v>
      </c>
      <c r="D15" s="113">
        <v>0</v>
      </c>
      <c r="E15" s="113">
        <v>1</v>
      </c>
      <c r="F15" s="278">
        <v>1062000</v>
      </c>
      <c r="G15" s="113">
        <v>0</v>
      </c>
      <c r="H15" s="113">
        <v>0</v>
      </c>
      <c r="I15" s="113">
        <v>0</v>
      </c>
      <c r="J15" s="113">
        <v>0</v>
      </c>
      <c r="K15" s="113">
        <f t="shared" si="1"/>
        <v>1</v>
      </c>
      <c r="L15" s="113">
        <f t="shared" si="1"/>
        <v>1062000</v>
      </c>
    </row>
    <row r="16" spans="1:12" s="279" customFormat="1" ht="19.5" thickBot="1" x14ac:dyDescent="0.35">
      <c r="A16" s="268"/>
      <c r="B16" s="268"/>
      <c r="C16" s="302">
        <f t="shared" ref="C16:L16" si="2">SUM(C14:C15)</f>
        <v>0</v>
      </c>
      <c r="D16" s="302">
        <f t="shared" si="2"/>
        <v>0</v>
      </c>
      <c r="E16" s="302">
        <f t="shared" si="2"/>
        <v>2</v>
      </c>
      <c r="F16" s="302">
        <f t="shared" si="2"/>
        <v>1162000</v>
      </c>
      <c r="G16" s="302">
        <f t="shared" si="2"/>
        <v>1</v>
      </c>
      <c r="H16" s="302">
        <f t="shared" si="2"/>
        <v>100000</v>
      </c>
      <c r="I16" s="302">
        <f t="shared" si="2"/>
        <v>1</v>
      </c>
      <c r="J16" s="302">
        <f t="shared" si="2"/>
        <v>100000</v>
      </c>
      <c r="K16" s="302">
        <f t="shared" si="2"/>
        <v>4</v>
      </c>
      <c r="L16" s="302">
        <f t="shared" si="2"/>
        <v>1362000</v>
      </c>
    </row>
  </sheetData>
  <mergeCells count="9">
    <mergeCell ref="A5:L5"/>
    <mergeCell ref="A1:L1"/>
    <mergeCell ref="A2:L2"/>
    <mergeCell ref="A3:B4"/>
    <mergeCell ref="C3:D3"/>
    <mergeCell ref="E3:F3"/>
    <mergeCell ref="G3:H3"/>
    <mergeCell ref="I3:J3"/>
    <mergeCell ref="K3:L3"/>
  </mergeCells>
  <printOptions horizontalCentered="1"/>
  <pageMargins left="0.39370078740157483" right="0.39370078740157483" top="0.98425196850393704" bottom="0.78740157480314965" header="0.59055118110236227" footer="0.59055118110236227"/>
  <pageSetup paperSize="9" scale="90" firstPageNumber="7"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4"/>
  <sheetViews>
    <sheetView view="pageBreakPreview" topLeftCell="A10" zoomScaleSheetLayoutView="100" zoomScalePageLayoutView="90" workbookViewId="0">
      <selection activeCell="A6" sqref="A6:L13"/>
    </sheetView>
  </sheetViews>
  <sheetFormatPr defaultRowHeight="18.75" x14ac:dyDescent="0.3"/>
  <cols>
    <col min="1" max="1" width="5" style="272" customWidth="1"/>
    <col min="2" max="2" width="32.5703125" style="258" customWidth="1"/>
    <col min="3" max="3" width="7.7109375" style="270" customWidth="1"/>
    <col min="4" max="4" width="12.42578125" style="258" customWidth="1"/>
    <col min="5" max="5" width="8.5703125" style="264" customWidth="1"/>
    <col min="6" max="6" width="12.7109375" style="264" customWidth="1"/>
    <col min="7" max="7" width="8.42578125" style="258" customWidth="1"/>
    <col min="8" max="8" width="13.42578125" style="258" customWidth="1"/>
    <col min="9" max="9" width="8" style="258" customWidth="1"/>
    <col min="10" max="10" width="13.28515625" style="258" customWidth="1"/>
    <col min="11" max="11" width="8.42578125" style="258" customWidth="1"/>
    <col min="12" max="12" width="14.2851562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0"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376</v>
      </c>
      <c r="B5" s="336"/>
      <c r="C5" s="336"/>
      <c r="D5" s="336"/>
      <c r="E5" s="336"/>
      <c r="F5" s="336"/>
      <c r="G5" s="336"/>
      <c r="H5" s="336"/>
      <c r="I5" s="336"/>
      <c r="J5" s="336"/>
      <c r="K5" s="336"/>
      <c r="L5" s="337"/>
    </row>
    <row r="6" spans="1:12" ht="21.75" customHeight="1" x14ac:dyDescent="0.3">
      <c r="A6" s="341" t="s">
        <v>15</v>
      </c>
      <c r="B6" s="342"/>
      <c r="C6" s="342"/>
      <c r="D6" s="342"/>
      <c r="E6" s="342"/>
      <c r="F6" s="342"/>
      <c r="G6" s="342"/>
      <c r="H6" s="342"/>
      <c r="I6" s="342"/>
      <c r="J6" s="342"/>
      <c r="K6" s="342"/>
      <c r="L6" s="343"/>
    </row>
    <row r="7" spans="1:12" ht="21.75" customHeight="1" x14ac:dyDescent="0.3">
      <c r="A7" s="338" t="s">
        <v>99</v>
      </c>
      <c r="B7" s="339"/>
      <c r="C7" s="339"/>
      <c r="D7" s="339"/>
      <c r="E7" s="339"/>
      <c r="F7" s="339"/>
      <c r="G7" s="339"/>
      <c r="H7" s="339"/>
      <c r="I7" s="339"/>
      <c r="J7" s="339"/>
      <c r="K7" s="339"/>
      <c r="L7" s="340"/>
    </row>
    <row r="8" spans="1:12" ht="28.5" customHeight="1" x14ac:dyDescent="0.3">
      <c r="A8" s="273">
        <v>1</v>
      </c>
      <c r="B8" s="81" t="s">
        <v>326</v>
      </c>
      <c r="C8" s="267">
        <v>0</v>
      </c>
      <c r="D8" s="113">
        <v>0</v>
      </c>
      <c r="E8" s="267">
        <v>1</v>
      </c>
      <c r="F8" s="113">
        <v>2000</v>
      </c>
      <c r="G8" s="267">
        <v>1</v>
      </c>
      <c r="H8" s="113">
        <v>2000</v>
      </c>
      <c r="I8" s="267">
        <v>1</v>
      </c>
      <c r="J8" s="113">
        <v>2000</v>
      </c>
      <c r="K8" s="113">
        <f>C8+E8+G8+I8</f>
        <v>3</v>
      </c>
      <c r="L8" s="113">
        <f>D8+F8+H8+J8</f>
        <v>6000</v>
      </c>
    </row>
    <row r="9" spans="1:12" ht="28.5" customHeight="1" x14ac:dyDescent="0.3">
      <c r="A9" s="273">
        <v>2</v>
      </c>
      <c r="B9" s="81" t="s">
        <v>169</v>
      </c>
      <c r="C9" s="267">
        <v>0</v>
      </c>
      <c r="D9" s="113">
        <v>0</v>
      </c>
      <c r="E9" s="267">
        <v>1</v>
      </c>
      <c r="F9" s="113">
        <v>50000</v>
      </c>
      <c r="G9" s="267">
        <v>1</v>
      </c>
      <c r="H9" s="113">
        <v>50000</v>
      </c>
      <c r="I9" s="267">
        <v>1</v>
      </c>
      <c r="J9" s="113">
        <v>50000</v>
      </c>
      <c r="K9" s="113">
        <f t="shared" ref="K9:L13" si="0">C9+E9+G9+I9</f>
        <v>3</v>
      </c>
      <c r="L9" s="113">
        <f t="shared" si="0"/>
        <v>150000</v>
      </c>
    </row>
    <row r="10" spans="1:12" ht="28.5" customHeight="1" x14ac:dyDescent="0.3">
      <c r="A10" s="273">
        <v>3</v>
      </c>
      <c r="B10" s="81" t="s">
        <v>327</v>
      </c>
      <c r="C10" s="267">
        <v>0</v>
      </c>
      <c r="D10" s="113">
        <v>0</v>
      </c>
      <c r="E10" s="267">
        <v>1</v>
      </c>
      <c r="F10" s="113">
        <v>30000</v>
      </c>
      <c r="G10" s="267">
        <v>1</v>
      </c>
      <c r="H10" s="113">
        <v>30000</v>
      </c>
      <c r="I10" s="267">
        <v>1</v>
      </c>
      <c r="J10" s="113">
        <v>30000</v>
      </c>
      <c r="K10" s="113">
        <f t="shared" si="0"/>
        <v>3</v>
      </c>
      <c r="L10" s="113">
        <f t="shared" si="0"/>
        <v>90000</v>
      </c>
    </row>
    <row r="11" spans="1:12" ht="28.5" customHeight="1" x14ac:dyDescent="0.3">
      <c r="A11" s="273">
        <v>4</v>
      </c>
      <c r="B11" s="81" t="s">
        <v>301</v>
      </c>
      <c r="C11" s="267">
        <v>0</v>
      </c>
      <c r="D11" s="113">
        <v>0</v>
      </c>
      <c r="E11" s="267">
        <v>1</v>
      </c>
      <c r="F11" s="113">
        <v>250000</v>
      </c>
      <c r="G11" s="267">
        <v>1</v>
      </c>
      <c r="H11" s="113">
        <v>250000</v>
      </c>
      <c r="I11" s="267">
        <v>1</v>
      </c>
      <c r="J11" s="113">
        <v>250000</v>
      </c>
      <c r="K11" s="113">
        <f t="shared" si="0"/>
        <v>3</v>
      </c>
      <c r="L11" s="113">
        <f t="shared" si="0"/>
        <v>750000</v>
      </c>
    </row>
    <row r="12" spans="1:12" ht="28.5" customHeight="1" x14ac:dyDescent="0.3">
      <c r="A12" s="273">
        <v>5</v>
      </c>
      <c r="B12" s="81" t="s">
        <v>363</v>
      </c>
      <c r="C12" s="267">
        <v>0</v>
      </c>
      <c r="D12" s="113">
        <v>0</v>
      </c>
      <c r="E12" s="267">
        <v>1</v>
      </c>
      <c r="F12" s="113">
        <v>300000</v>
      </c>
      <c r="G12" s="267">
        <v>1</v>
      </c>
      <c r="H12" s="113">
        <v>300000</v>
      </c>
      <c r="I12" s="267">
        <v>1</v>
      </c>
      <c r="J12" s="113">
        <v>300000</v>
      </c>
      <c r="K12" s="113">
        <f t="shared" si="0"/>
        <v>3</v>
      </c>
      <c r="L12" s="113">
        <f t="shared" si="0"/>
        <v>900000</v>
      </c>
    </row>
    <row r="13" spans="1:12" s="261" customFormat="1" ht="39.75" customHeight="1" x14ac:dyDescent="0.3">
      <c r="A13" s="274">
        <v>6</v>
      </c>
      <c r="B13" s="81" t="s">
        <v>309</v>
      </c>
      <c r="C13" s="267">
        <v>0</v>
      </c>
      <c r="D13" s="113">
        <v>0</v>
      </c>
      <c r="E13" s="267">
        <v>1</v>
      </c>
      <c r="F13" s="262">
        <v>50000</v>
      </c>
      <c r="G13" s="267">
        <v>1</v>
      </c>
      <c r="H13" s="262">
        <v>50000</v>
      </c>
      <c r="I13" s="267">
        <v>1</v>
      </c>
      <c r="J13" s="262">
        <v>50000</v>
      </c>
      <c r="K13" s="113">
        <f t="shared" si="0"/>
        <v>3</v>
      </c>
      <c r="L13" s="113">
        <f t="shared" si="0"/>
        <v>150000</v>
      </c>
    </row>
    <row r="14" spans="1:12" ht="19.5" thickBot="1" x14ac:dyDescent="0.35">
      <c r="A14" s="271"/>
      <c r="B14" s="268"/>
      <c r="C14" s="308">
        <f>SUM(C8:C13)</f>
        <v>0</v>
      </c>
      <c r="D14" s="308">
        <f t="shared" ref="D14:L14" si="1">SUM(D8:D13)</f>
        <v>0</v>
      </c>
      <c r="E14" s="308">
        <f t="shared" si="1"/>
        <v>6</v>
      </c>
      <c r="F14" s="308">
        <f t="shared" si="1"/>
        <v>682000</v>
      </c>
      <c r="G14" s="308">
        <f t="shared" si="1"/>
        <v>6</v>
      </c>
      <c r="H14" s="308">
        <f t="shared" si="1"/>
        <v>682000</v>
      </c>
      <c r="I14" s="308">
        <f t="shared" si="1"/>
        <v>6</v>
      </c>
      <c r="J14" s="308">
        <f t="shared" si="1"/>
        <v>682000</v>
      </c>
      <c r="K14" s="308">
        <f t="shared" si="1"/>
        <v>18</v>
      </c>
      <c r="L14" s="309">
        <f t="shared" si="1"/>
        <v>2046000</v>
      </c>
    </row>
  </sheetData>
  <mergeCells count="11">
    <mergeCell ref="A5:L5"/>
    <mergeCell ref="A6:L6"/>
    <mergeCell ref="A7:L7"/>
    <mergeCell ref="A1:L1"/>
    <mergeCell ref="A2:L2"/>
    <mergeCell ref="A3:B4"/>
    <mergeCell ref="C3:D3"/>
    <mergeCell ref="E3:F3"/>
    <mergeCell ref="G3:H3"/>
    <mergeCell ref="I3:J3"/>
    <mergeCell ref="K3:L3"/>
  </mergeCells>
  <printOptions horizontalCentered="1"/>
  <pageMargins left="0.39370078740157483" right="0.39370078740157483" top="0.98425196850393704" bottom="0.78740157480314965" header="0.59055118110236227" footer="0.59055118110236227"/>
  <pageSetup paperSize="9" scale="90" firstPageNumber="8"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
  <sheetViews>
    <sheetView view="pageBreakPreview" topLeftCell="A10" zoomScaleSheetLayoutView="100" zoomScalePageLayoutView="90" workbookViewId="0">
      <selection activeCell="I8" sqref="I8"/>
    </sheetView>
  </sheetViews>
  <sheetFormatPr defaultRowHeight="18.75" x14ac:dyDescent="0.3"/>
  <cols>
    <col min="1" max="1" width="5" style="272" customWidth="1"/>
    <col min="2" max="2" width="32.5703125" style="258" customWidth="1"/>
    <col min="3" max="3" width="7.7109375" style="270" customWidth="1"/>
    <col min="4" max="4" width="12.42578125" style="258" customWidth="1"/>
    <col min="5" max="5" width="8.5703125" style="264" customWidth="1"/>
    <col min="6" max="6" width="12.7109375" style="264" customWidth="1"/>
    <col min="7" max="7" width="8.42578125" style="258" customWidth="1"/>
    <col min="8" max="8" width="13.42578125" style="258" customWidth="1"/>
    <col min="9" max="9" width="8" style="258" customWidth="1"/>
    <col min="10" max="10" width="13.28515625" style="258" customWidth="1"/>
    <col min="11" max="11" width="8.42578125" style="258" customWidth="1"/>
    <col min="12" max="12" width="14.2851562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0"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393</v>
      </c>
      <c r="B5" s="336"/>
      <c r="C5" s="336"/>
      <c r="D5" s="336"/>
      <c r="E5" s="336"/>
      <c r="F5" s="336"/>
      <c r="G5" s="336"/>
      <c r="H5" s="336"/>
      <c r="I5" s="336"/>
      <c r="J5" s="336"/>
      <c r="K5" s="336"/>
      <c r="L5" s="337"/>
    </row>
    <row r="6" spans="1:12" ht="21.75" customHeight="1" x14ac:dyDescent="0.3">
      <c r="A6" s="341" t="s">
        <v>12</v>
      </c>
      <c r="B6" s="342"/>
      <c r="C6" s="342"/>
      <c r="D6" s="342"/>
      <c r="E6" s="342"/>
      <c r="F6" s="342"/>
      <c r="G6" s="342"/>
      <c r="H6" s="342"/>
      <c r="I6" s="342"/>
      <c r="J6" s="342"/>
      <c r="K6" s="342"/>
      <c r="L6" s="343"/>
    </row>
    <row r="7" spans="1:12" ht="21.75" customHeight="1" x14ac:dyDescent="0.3">
      <c r="A7" s="338" t="s">
        <v>62</v>
      </c>
      <c r="B7" s="339"/>
      <c r="C7" s="339"/>
      <c r="D7" s="339"/>
      <c r="E7" s="339"/>
      <c r="F7" s="339"/>
      <c r="G7" s="339"/>
      <c r="H7" s="339"/>
      <c r="I7" s="339"/>
      <c r="J7" s="339"/>
      <c r="K7" s="339"/>
      <c r="L7" s="340"/>
    </row>
    <row r="8" spans="1:12" ht="118.5" customHeight="1" x14ac:dyDescent="0.3">
      <c r="A8" s="273">
        <v>1</v>
      </c>
      <c r="B8" s="52" t="s">
        <v>425</v>
      </c>
      <c r="C8" s="267">
        <v>0</v>
      </c>
      <c r="D8" s="113">
        <v>0</v>
      </c>
      <c r="E8" s="267">
        <v>1</v>
      </c>
      <c r="F8" s="113">
        <v>1092</v>
      </c>
      <c r="G8" s="267">
        <v>1</v>
      </c>
      <c r="H8" s="113">
        <v>1092</v>
      </c>
      <c r="I8" s="267">
        <v>1</v>
      </c>
      <c r="J8" s="113">
        <v>1092</v>
      </c>
      <c r="K8" s="113">
        <f t="shared" ref="K8:L10" si="0">C8+E8+G8+I8</f>
        <v>3</v>
      </c>
      <c r="L8" s="113">
        <f t="shared" si="0"/>
        <v>3276</v>
      </c>
    </row>
    <row r="9" spans="1:12" ht="98.25" customHeight="1" x14ac:dyDescent="0.3">
      <c r="A9" s="274">
        <v>2</v>
      </c>
      <c r="B9" s="52" t="s">
        <v>426</v>
      </c>
      <c r="C9" s="267">
        <v>0</v>
      </c>
      <c r="D9" s="113">
        <v>0</v>
      </c>
      <c r="E9" s="267">
        <v>1</v>
      </c>
      <c r="F9" s="113">
        <v>10920</v>
      </c>
      <c r="G9" s="267">
        <v>1</v>
      </c>
      <c r="H9" s="113">
        <v>10920</v>
      </c>
      <c r="I9" s="267">
        <v>1</v>
      </c>
      <c r="J9" s="113">
        <v>10920</v>
      </c>
      <c r="K9" s="113">
        <f t="shared" si="0"/>
        <v>3</v>
      </c>
      <c r="L9" s="113">
        <f t="shared" si="0"/>
        <v>32760</v>
      </c>
    </row>
    <row r="10" spans="1:12" ht="46.5" customHeight="1" x14ac:dyDescent="0.3">
      <c r="A10" s="273">
        <v>3</v>
      </c>
      <c r="B10" s="52" t="s">
        <v>129</v>
      </c>
      <c r="C10" s="267">
        <v>0</v>
      </c>
      <c r="D10" s="113">
        <v>0</v>
      </c>
      <c r="E10" s="267">
        <v>1</v>
      </c>
      <c r="F10" s="113">
        <v>220000</v>
      </c>
      <c r="G10" s="267">
        <v>1</v>
      </c>
      <c r="H10" s="113">
        <v>220000</v>
      </c>
      <c r="I10" s="267">
        <v>1</v>
      </c>
      <c r="J10" s="113">
        <v>220000</v>
      </c>
      <c r="K10" s="113">
        <f t="shared" si="0"/>
        <v>3</v>
      </c>
      <c r="L10" s="113">
        <f t="shared" si="0"/>
        <v>660000</v>
      </c>
    </row>
    <row r="11" spans="1:12" ht="19.5" thickBot="1" x14ac:dyDescent="0.35">
      <c r="A11" s="271"/>
      <c r="B11" s="268"/>
      <c r="C11" s="308">
        <f>SUM(C8:C10)</f>
        <v>0</v>
      </c>
      <c r="D11" s="308">
        <f>SUM(D8:D10)</f>
        <v>0</v>
      </c>
      <c r="E11" s="308">
        <f>SUM(E8:E10)</f>
        <v>3</v>
      </c>
      <c r="F11" s="308">
        <f t="shared" ref="F11:L11" si="1">SUM(F8:F10)</f>
        <v>232012</v>
      </c>
      <c r="G11" s="308">
        <f t="shared" si="1"/>
        <v>3</v>
      </c>
      <c r="H11" s="308">
        <f t="shared" si="1"/>
        <v>232012</v>
      </c>
      <c r="I11" s="308">
        <f t="shared" si="1"/>
        <v>3</v>
      </c>
      <c r="J11" s="308">
        <f t="shared" si="1"/>
        <v>232012</v>
      </c>
      <c r="K11" s="308">
        <f t="shared" si="1"/>
        <v>9</v>
      </c>
      <c r="L11" s="309">
        <f t="shared" si="1"/>
        <v>696036</v>
      </c>
    </row>
  </sheetData>
  <mergeCells count="11">
    <mergeCell ref="A5:L5"/>
    <mergeCell ref="A6:L6"/>
    <mergeCell ref="A7:L7"/>
    <mergeCell ref="A1:L1"/>
    <mergeCell ref="A2:L2"/>
    <mergeCell ref="A3:B4"/>
    <mergeCell ref="C3:D3"/>
    <mergeCell ref="E3:F3"/>
    <mergeCell ref="G3:H3"/>
    <mergeCell ref="I3:J3"/>
    <mergeCell ref="K3:L3"/>
  </mergeCells>
  <printOptions horizontalCentered="1"/>
  <pageMargins left="0.39370078740157483" right="0.39370078740157483" top="0.98425196850393704" bottom="0.78740157480314965" header="0.59055118110236227" footer="0.59055118110236227"/>
  <pageSetup paperSize="9" scale="90" firstPageNumber="9"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2"/>
  <sheetViews>
    <sheetView view="pageBreakPreview" topLeftCell="A7" zoomScaleSheetLayoutView="100" zoomScalePageLayoutView="90" workbookViewId="0">
      <selection activeCell="A8" sqref="A8:F11"/>
    </sheetView>
  </sheetViews>
  <sheetFormatPr defaultRowHeight="18.75" x14ac:dyDescent="0.3"/>
  <cols>
    <col min="1" max="1" width="5" style="272" customWidth="1"/>
    <col min="2" max="2" width="32.5703125" style="258" customWidth="1"/>
    <col min="3" max="3" width="7.7109375" style="270" customWidth="1"/>
    <col min="4" max="4" width="12.42578125" style="258" customWidth="1"/>
    <col min="5" max="5" width="8.5703125" style="264" customWidth="1"/>
    <col min="6" max="6" width="12.7109375" style="264" customWidth="1"/>
    <col min="7" max="7" width="8.42578125" style="258" customWidth="1"/>
    <col min="8" max="8" width="13.42578125" style="258" customWidth="1"/>
    <col min="9" max="9" width="8" style="258" customWidth="1"/>
    <col min="10" max="10" width="13.28515625" style="258" customWidth="1"/>
    <col min="11" max="11" width="8.42578125" style="258" customWidth="1"/>
    <col min="12" max="12" width="14.2851562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0"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393</v>
      </c>
      <c r="B5" s="336"/>
      <c r="C5" s="336"/>
      <c r="D5" s="336"/>
      <c r="E5" s="336"/>
      <c r="F5" s="336"/>
      <c r="G5" s="336"/>
      <c r="H5" s="336"/>
      <c r="I5" s="336"/>
      <c r="J5" s="336"/>
      <c r="K5" s="336"/>
      <c r="L5" s="337"/>
    </row>
    <row r="6" spans="1:12" ht="21.75" customHeight="1" x14ac:dyDescent="0.3">
      <c r="A6" s="341" t="s">
        <v>13</v>
      </c>
      <c r="B6" s="342"/>
      <c r="C6" s="342"/>
      <c r="D6" s="342"/>
      <c r="E6" s="342"/>
      <c r="F6" s="342"/>
      <c r="G6" s="342"/>
      <c r="H6" s="342"/>
      <c r="I6" s="342"/>
      <c r="J6" s="342"/>
      <c r="K6" s="342"/>
      <c r="L6" s="343"/>
    </row>
    <row r="7" spans="1:12" ht="21.75" customHeight="1" x14ac:dyDescent="0.3">
      <c r="A7" s="338" t="s">
        <v>95</v>
      </c>
      <c r="B7" s="339"/>
      <c r="C7" s="339"/>
      <c r="D7" s="339"/>
      <c r="E7" s="339"/>
      <c r="F7" s="339"/>
      <c r="G7" s="339"/>
      <c r="H7" s="339"/>
      <c r="I7" s="339"/>
      <c r="J7" s="339"/>
      <c r="K7" s="339"/>
      <c r="L7" s="340"/>
    </row>
    <row r="8" spans="1:12" ht="42.75" customHeight="1" x14ac:dyDescent="0.3">
      <c r="A8" s="273">
        <v>1</v>
      </c>
      <c r="B8" s="81" t="s">
        <v>114</v>
      </c>
      <c r="C8" s="267">
        <v>0</v>
      </c>
      <c r="D8" s="113">
        <v>0</v>
      </c>
      <c r="E8" s="267">
        <v>1</v>
      </c>
      <c r="F8" s="113">
        <v>234000</v>
      </c>
      <c r="G8" s="267">
        <v>0</v>
      </c>
      <c r="H8" s="113">
        <v>0</v>
      </c>
      <c r="I8" s="267">
        <v>0</v>
      </c>
      <c r="J8" s="113">
        <v>0</v>
      </c>
      <c r="K8" s="113">
        <f t="shared" ref="K8:L11" si="0">C8+E8+G8+I8</f>
        <v>1</v>
      </c>
      <c r="L8" s="113">
        <f t="shared" si="0"/>
        <v>234000</v>
      </c>
    </row>
    <row r="9" spans="1:12" ht="76.5" customHeight="1" x14ac:dyDescent="0.3">
      <c r="A9" s="274">
        <v>2</v>
      </c>
      <c r="B9" s="266" t="s">
        <v>113</v>
      </c>
      <c r="C9" s="267">
        <v>0</v>
      </c>
      <c r="D9" s="113">
        <v>0</v>
      </c>
      <c r="E9" s="267">
        <v>1</v>
      </c>
      <c r="F9" s="113">
        <v>38000</v>
      </c>
      <c r="G9" s="267">
        <v>0</v>
      </c>
      <c r="H9" s="113">
        <v>0</v>
      </c>
      <c r="I9" s="267">
        <v>0</v>
      </c>
      <c r="J9" s="113">
        <v>0</v>
      </c>
      <c r="K9" s="113">
        <f t="shared" si="0"/>
        <v>1</v>
      </c>
      <c r="L9" s="113">
        <f t="shared" si="0"/>
        <v>38000</v>
      </c>
    </row>
    <row r="10" spans="1:12" ht="61.5" customHeight="1" x14ac:dyDescent="0.3">
      <c r="A10" s="273">
        <v>3</v>
      </c>
      <c r="B10" s="266" t="s">
        <v>132</v>
      </c>
      <c r="C10" s="267">
        <v>0</v>
      </c>
      <c r="D10" s="113">
        <v>0</v>
      </c>
      <c r="E10" s="267">
        <v>1</v>
      </c>
      <c r="F10" s="267">
        <v>266000</v>
      </c>
      <c r="G10" s="267">
        <v>0</v>
      </c>
      <c r="H10" s="113">
        <v>0</v>
      </c>
      <c r="I10" s="267">
        <v>0</v>
      </c>
      <c r="J10" s="113">
        <v>0</v>
      </c>
      <c r="K10" s="113">
        <f t="shared" si="0"/>
        <v>1</v>
      </c>
      <c r="L10" s="113">
        <f t="shared" si="0"/>
        <v>266000</v>
      </c>
    </row>
    <row r="11" spans="1:12" ht="58.5" customHeight="1" x14ac:dyDescent="0.3">
      <c r="A11" s="274">
        <v>4</v>
      </c>
      <c r="B11" s="297" t="s">
        <v>135</v>
      </c>
      <c r="C11" s="267">
        <v>0</v>
      </c>
      <c r="D11" s="113">
        <v>0</v>
      </c>
      <c r="E11" s="267">
        <v>1</v>
      </c>
      <c r="F11" s="113">
        <v>40000</v>
      </c>
      <c r="G11" s="267">
        <v>0</v>
      </c>
      <c r="H11" s="113">
        <v>0</v>
      </c>
      <c r="I11" s="267">
        <v>0</v>
      </c>
      <c r="J11" s="113">
        <v>0</v>
      </c>
      <c r="K11" s="113">
        <f t="shared" si="0"/>
        <v>1</v>
      </c>
      <c r="L11" s="113">
        <f t="shared" si="0"/>
        <v>40000</v>
      </c>
    </row>
    <row r="12" spans="1:12" ht="19.5" thickBot="1" x14ac:dyDescent="0.35">
      <c r="A12" s="271"/>
      <c r="B12" s="268"/>
      <c r="C12" s="308">
        <f>SUM(C8:C10)</f>
        <v>0</v>
      </c>
      <c r="D12" s="308">
        <f>SUM(D8:D10)</f>
        <v>0</v>
      </c>
      <c r="E12" s="308">
        <f>SUM(E8:E10)</f>
        <v>3</v>
      </c>
      <c r="F12" s="308">
        <f>SUM(F8:F11)</f>
        <v>578000</v>
      </c>
      <c r="G12" s="308">
        <f t="shared" ref="G12:L12" si="1">SUM(G8:G10)</f>
        <v>0</v>
      </c>
      <c r="H12" s="308">
        <f t="shared" si="1"/>
        <v>0</v>
      </c>
      <c r="I12" s="308">
        <f t="shared" si="1"/>
        <v>0</v>
      </c>
      <c r="J12" s="308">
        <f t="shared" si="1"/>
        <v>0</v>
      </c>
      <c r="K12" s="308">
        <f t="shared" si="1"/>
        <v>3</v>
      </c>
      <c r="L12" s="309">
        <f t="shared" si="1"/>
        <v>538000</v>
      </c>
    </row>
  </sheetData>
  <mergeCells count="11">
    <mergeCell ref="A5:L5"/>
    <mergeCell ref="A6:L6"/>
    <mergeCell ref="A7:L7"/>
    <mergeCell ref="A1:L1"/>
    <mergeCell ref="A2:L2"/>
    <mergeCell ref="A3:B4"/>
    <mergeCell ref="C3:D3"/>
    <mergeCell ref="E3:F3"/>
    <mergeCell ref="G3:H3"/>
    <mergeCell ref="I3:J3"/>
    <mergeCell ref="K3:L3"/>
  </mergeCells>
  <printOptions horizontalCentered="1"/>
  <pageMargins left="0.39370078740157483" right="0.39370078740157483" top="0.98425196850393704" bottom="0.78740157480314965" header="0.59055118110236227" footer="0.59055118110236227"/>
  <pageSetup paperSize="9" scale="90" firstPageNumber="10"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2"/>
  <sheetViews>
    <sheetView view="pageBreakPreview" topLeftCell="A22" zoomScaleSheetLayoutView="100" zoomScalePageLayoutView="90" workbookViewId="0">
      <selection activeCell="G15" sqref="G15"/>
    </sheetView>
  </sheetViews>
  <sheetFormatPr defaultRowHeight="18.75" x14ac:dyDescent="0.3"/>
  <cols>
    <col min="1" max="1" width="5" style="272" customWidth="1"/>
    <col min="2" max="2" width="32.5703125" style="258" customWidth="1"/>
    <col min="3" max="3" width="7.7109375" style="270" customWidth="1"/>
    <col min="4" max="4" width="12.42578125" style="258" customWidth="1"/>
    <col min="5" max="5" width="8.5703125" style="264" customWidth="1"/>
    <col min="6" max="6" width="12.7109375" style="264" customWidth="1"/>
    <col min="7" max="7" width="8.42578125" style="258" customWidth="1"/>
    <col min="8" max="8" width="13.42578125" style="258" customWidth="1"/>
    <col min="9" max="9" width="8" style="258" customWidth="1"/>
    <col min="10" max="10" width="13.28515625" style="258" customWidth="1"/>
    <col min="11" max="11" width="8.42578125" style="258" customWidth="1"/>
    <col min="12" max="12" width="14.2851562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ht="15.75" customHeight="1" x14ac:dyDescent="0.3">
      <c r="A3" s="349" t="s">
        <v>368</v>
      </c>
      <c r="B3" s="349"/>
      <c r="C3" s="349" t="s">
        <v>369</v>
      </c>
      <c r="D3" s="349"/>
      <c r="E3" s="349" t="s">
        <v>370</v>
      </c>
      <c r="F3" s="349"/>
      <c r="G3" s="350" t="s">
        <v>371</v>
      </c>
      <c r="H3" s="350"/>
      <c r="I3" s="350" t="s">
        <v>372</v>
      </c>
      <c r="J3" s="350"/>
      <c r="K3" s="350" t="s">
        <v>373</v>
      </c>
      <c r="L3" s="350"/>
    </row>
    <row r="4" spans="1:12" ht="38.25" customHeight="1" x14ac:dyDescent="0.3">
      <c r="A4" s="349"/>
      <c r="B4" s="349"/>
      <c r="C4" s="320" t="s">
        <v>374</v>
      </c>
      <c r="D4" s="321" t="s">
        <v>375</v>
      </c>
      <c r="E4" s="320" t="s">
        <v>374</v>
      </c>
      <c r="F4" s="321" t="s">
        <v>375</v>
      </c>
      <c r="G4" s="320" t="s">
        <v>374</v>
      </c>
      <c r="H4" s="321" t="s">
        <v>375</v>
      </c>
      <c r="I4" s="320" t="s">
        <v>374</v>
      </c>
      <c r="J4" s="321" t="s">
        <v>375</v>
      </c>
      <c r="K4" s="320" t="s">
        <v>374</v>
      </c>
      <c r="L4" s="321" t="s">
        <v>375</v>
      </c>
    </row>
    <row r="5" spans="1:12" s="322" customFormat="1" ht="21" customHeight="1" x14ac:dyDescent="0.3">
      <c r="A5" s="354" t="s">
        <v>200</v>
      </c>
      <c r="B5" s="355"/>
      <c r="C5" s="355"/>
      <c r="D5" s="355"/>
      <c r="E5" s="355"/>
      <c r="F5" s="355"/>
      <c r="G5" s="355"/>
      <c r="H5" s="355"/>
      <c r="I5" s="355"/>
      <c r="J5" s="355"/>
      <c r="K5" s="355"/>
      <c r="L5" s="356"/>
    </row>
    <row r="6" spans="1:12" s="268" customFormat="1" ht="21" customHeight="1" x14ac:dyDescent="0.3">
      <c r="A6" s="357" t="s">
        <v>13</v>
      </c>
      <c r="B6" s="358"/>
      <c r="C6" s="358"/>
      <c r="D6" s="358"/>
      <c r="E6" s="358"/>
      <c r="F6" s="358"/>
      <c r="G6" s="358"/>
      <c r="H6" s="358"/>
      <c r="I6" s="358"/>
      <c r="J6" s="358"/>
      <c r="K6" s="358"/>
      <c r="L6" s="359"/>
    </row>
    <row r="7" spans="1:12" s="268" customFormat="1" ht="21" customHeight="1" x14ac:dyDescent="0.3">
      <c r="A7" s="351" t="s">
        <v>95</v>
      </c>
      <c r="B7" s="352"/>
      <c r="C7" s="352"/>
      <c r="D7" s="352"/>
      <c r="E7" s="352"/>
      <c r="F7" s="352"/>
      <c r="G7" s="352"/>
      <c r="H7" s="352"/>
      <c r="I7" s="352"/>
      <c r="J7" s="352"/>
      <c r="K7" s="352"/>
      <c r="L7" s="353"/>
    </row>
    <row r="8" spans="1:12" ht="75" customHeight="1" thickBot="1" x14ac:dyDescent="0.35">
      <c r="A8" s="273">
        <v>1</v>
      </c>
      <c r="B8" s="266" t="s">
        <v>352</v>
      </c>
      <c r="C8" s="267">
        <v>0</v>
      </c>
      <c r="D8" s="113">
        <v>0</v>
      </c>
      <c r="E8" s="267">
        <v>1</v>
      </c>
      <c r="F8" s="113">
        <v>665000</v>
      </c>
      <c r="G8" s="267">
        <v>0</v>
      </c>
      <c r="H8" s="113">
        <v>0</v>
      </c>
      <c r="I8" s="267">
        <v>0</v>
      </c>
      <c r="J8" s="113">
        <v>0</v>
      </c>
      <c r="K8" s="113">
        <f>C8+E8+G8+I8</f>
        <v>1</v>
      </c>
      <c r="L8" s="113">
        <f>D8+F8+H8+J8</f>
        <v>665000</v>
      </c>
    </row>
    <row r="9" spans="1:12" ht="19.5" thickBot="1" x14ac:dyDescent="0.35">
      <c r="A9" s="310"/>
      <c r="B9" s="268"/>
      <c r="C9" s="93">
        <f t="shared" ref="C9:L9" si="0">SUM(C8:C8)</f>
        <v>0</v>
      </c>
      <c r="D9" s="93">
        <f t="shared" si="0"/>
        <v>0</v>
      </c>
      <c r="E9" s="93">
        <f t="shared" si="0"/>
        <v>1</v>
      </c>
      <c r="F9" s="93">
        <f t="shared" si="0"/>
        <v>665000</v>
      </c>
      <c r="G9" s="93">
        <f t="shared" si="0"/>
        <v>0</v>
      </c>
      <c r="H9" s="93">
        <f t="shared" si="0"/>
        <v>0</v>
      </c>
      <c r="I9" s="93">
        <f t="shared" si="0"/>
        <v>0</v>
      </c>
      <c r="J9" s="93">
        <f t="shared" si="0"/>
        <v>0</v>
      </c>
      <c r="K9" s="93">
        <f t="shared" si="0"/>
        <v>1</v>
      </c>
      <c r="L9" s="94">
        <f t="shared" si="0"/>
        <v>665000</v>
      </c>
    </row>
    <row r="10" spans="1:12" s="268" customFormat="1" ht="21" customHeight="1" x14ac:dyDescent="0.3">
      <c r="A10" s="351" t="s">
        <v>13</v>
      </c>
      <c r="B10" s="352"/>
      <c r="C10" s="352"/>
      <c r="D10" s="352"/>
      <c r="E10" s="352"/>
      <c r="F10" s="352"/>
      <c r="G10" s="352"/>
      <c r="H10" s="352"/>
      <c r="I10" s="352"/>
      <c r="J10" s="352"/>
      <c r="K10" s="352"/>
      <c r="L10" s="353"/>
    </row>
    <row r="11" spans="1:12" s="268" customFormat="1" ht="21" customHeight="1" x14ac:dyDescent="0.3">
      <c r="A11" s="351" t="s">
        <v>95</v>
      </c>
      <c r="B11" s="352"/>
      <c r="C11" s="352"/>
      <c r="D11" s="352"/>
      <c r="E11" s="352"/>
      <c r="F11" s="352"/>
      <c r="G11" s="352"/>
      <c r="H11" s="352"/>
      <c r="I11" s="352"/>
      <c r="J11" s="352"/>
      <c r="K11" s="352"/>
      <c r="L11" s="353"/>
    </row>
    <row r="12" spans="1:12" ht="56.25" customHeight="1" x14ac:dyDescent="0.3">
      <c r="A12" s="273">
        <v>1</v>
      </c>
      <c r="B12" s="81" t="s">
        <v>21</v>
      </c>
      <c r="C12" s="267">
        <v>1</v>
      </c>
      <c r="D12" s="113">
        <v>786600</v>
      </c>
      <c r="E12" s="267">
        <v>1</v>
      </c>
      <c r="F12" s="113">
        <v>786600</v>
      </c>
      <c r="G12" s="267">
        <v>1</v>
      </c>
      <c r="H12" s="113">
        <v>786600</v>
      </c>
      <c r="I12" s="267">
        <v>1</v>
      </c>
      <c r="J12" s="113">
        <v>786600</v>
      </c>
      <c r="K12" s="113">
        <f>C12+E12+G12+I12</f>
        <v>4</v>
      </c>
      <c r="L12" s="113">
        <f>D12+F12+H12+J12</f>
        <v>3146400</v>
      </c>
    </row>
    <row r="13" spans="1:12" ht="56.25" customHeight="1" thickBot="1" x14ac:dyDescent="0.35">
      <c r="A13" s="273">
        <v>2</v>
      </c>
      <c r="B13" s="152" t="s">
        <v>26</v>
      </c>
      <c r="C13" s="267">
        <v>1</v>
      </c>
      <c r="D13" s="113">
        <v>6000</v>
      </c>
      <c r="E13" s="267">
        <v>1</v>
      </c>
      <c r="F13" s="113">
        <v>15000</v>
      </c>
      <c r="G13" s="267">
        <v>1</v>
      </c>
      <c r="H13" s="113">
        <v>15000</v>
      </c>
      <c r="I13" s="267">
        <v>1</v>
      </c>
      <c r="J13" s="113">
        <v>15000</v>
      </c>
      <c r="K13" s="113">
        <f>C13+E13+G13+I13</f>
        <v>4</v>
      </c>
      <c r="L13" s="113">
        <f>D13+F13+H13+J13</f>
        <v>51000</v>
      </c>
    </row>
    <row r="14" spans="1:12" s="276" customFormat="1" ht="20.25" customHeight="1" thickBot="1" x14ac:dyDescent="0.35">
      <c r="A14" s="271"/>
      <c r="B14" s="268"/>
      <c r="C14" s="93">
        <f>SUM(C12:C13)</f>
        <v>2</v>
      </c>
      <c r="D14" s="93">
        <f t="shared" ref="D14:L14" si="1">SUM(D12:D13)</f>
        <v>792600</v>
      </c>
      <c r="E14" s="93">
        <f t="shared" si="1"/>
        <v>2</v>
      </c>
      <c r="F14" s="93">
        <f t="shared" si="1"/>
        <v>801600</v>
      </c>
      <c r="G14" s="93">
        <f t="shared" si="1"/>
        <v>2</v>
      </c>
      <c r="H14" s="93">
        <f t="shared" si="1"/>
        <v>801600</v>
      </c>
      <c r="I14" s="93">
        <f t="shared" si="1"/>
        <v>2</v>
      </c>
      <c r="J14" s="93">
        <f t="shared" si="1"/>
        <v>801600</v>
      </c>
      <c r="K14" s="93">
        <f t="shared" si="1"/>
        <v>8</v>
      </c>
      <c r="L14" s="94">
        <f t="shared" si="1"/>
        <v>3197400</v>
      </c>
    </row>
    <row r="15" spans="1:12" s="276" customFormat="1" ht="20.25" customHeight="1" x14ac:dyDescent="0.3">
      <c r="A15" s="271"/>
      <c r="B15" s="268"/>
      <c r="C15" s="323"/>
      <c r="D15" s="323"/>
      <c r="E15" s="323"/>
      <c r="F15" s="323"/>
      <c r="G15" s="323"/>
      <c r="H15" s="323"/>
      <c r="I15" s="323"/>
      <c r="J15" s="323"/>
      <c r="K15" s="323"/>
      <c r="L15" s="323"/>
    </row>
    <row r="16" spans="1:12" s="276" customFormat="1" ht="20.25" customHeight="1" x14ac:dyDescent="0.3">
      <c r="A16" s="271"/>
      <c r="B16" s="268"/>
      <c r="C16" s="323"/>
      <c r="D16" s="323"/>
      <c r="E16" s="323"/>
      <c r="F16" s="323"/>
      <c r="G16" s="323"/>
      <c r="H16" s="323"/>
      <c r="I16" s="323"/>
      <c r="J16" s="323"/>
      <c r="K16" s="323"/>
      <c r="L16" s="323"/>
    </row>
    <row r="17" spans="1:12" s="276" customFormat="1" ht="20.25" customHeight="1" x14ac:dyDescent="0.3">
      <c r="A17" s="271"/>
      <c r="B17" s="268"/>
      <c r="C17" s="323"/>
      <c r="D17" s="323"/>
      <c r="E17" s="323"/>
      <c r="F17" s="323"/>
      <c r="G17" s="323"/>
      <c r="H17" s="323"/>
      <c r="I17" s="323"/>
      <c r="J17" s="323"/>
      <c r="K17" s="323"/>
      <c r="L17" s="323"/>
    </row>
    <row r="18" spans="1:12" s="276" customFormat="1" ht="20.25" customHeight="1" x14ac:dyDescent="0.3">
      <c r="A18" s="271"/>
      <c r="B18" s="268"/>
      <c r="C18" s="323"/>
      <c r="D18" s="323"/>
      <c r="E18" s="323"/>
      <c r="F18" s="323"/>
      <c r="G18" s="323"/>
      <c r="H18" s="323"/>
      <c r="I18" s="323"/>
      <c r="J18" s="323"/>
      <c r="K18" s="323"/>
      <c r="L18" s="323"/>
    </row>
    <row r="19" spans="1:12" s="276" customFormat="1" ht="20.25" customHeight="1" x14ac:dyDescent="0.3">
      <c r="A19" s="271"/>
      <c r="B19" s="268"/>
      <c r="C19" s="323"/>
      <c r="D19" s="323"/>
      <c r="E19" s="323"/>
      <c r="F19" s="323"/>
      <c r="G19" s="323"/>
      <c r="H19" s="323"/>
      <c r="I19" s="323"/>
      <c r="J19" s="323"/>
      <c r="K19" s="323"/>
      <c r="L19" s="323"/>
    </row>
    <row r="20" spans="1:12" ht="15.75" customHeight="1" x14ac:dyDescent="0.3">
      <c r="A20" s="349" t="s">
        <v>368</v>
      </c>
      <c r="B20" s="349"/>
      <c r="C20" s="349" t="s">
        <v>369</v>
      </c>
      <c r="D20" s="349"/>
      <c r="E20" s="349" t="s">
        <v>370</v>
      </c>
      <c r="F20" s="349"/>
      <c r="G20" s="350" t="s">
        <v>371</v>
      </c>
      <c r="H20" s="350"/>
      <c r="I20" s="350" t="s">
        <v>372</v>
      </c>
      <c r="J20" s="350"/>
      <c r="K20" s="350" t="s">
        <v>373</v>
      </c>
      <c r="L20" s="360"/>
    </row>
    <row r="21" spans="1:12" ht="38.25" customHeight="1" x14ac:dyDescent="0.3">
      <c r="A21" s="349"/>
      <c r="B21" s="349"/>
      <c r="C21" s="320" t="s">
        <v>374</v>
      </c>
      <c r="D21" s="321" t="s">
        <v>375</v>
      </c>
      <c r="E21" s="320" t="s">
        <v>374</v>
      </c>
      <c r="F21" s="321" t="s">
        <v>375</v>
      </c>
      <c r="G21" s="320" t="s">
        <v>374</v>
      </c>
      <c r="H21" s="321" t="s">
        <v>375</v>
      </c>
      <c r="I21" s="320" t="s">
        <v>374</v>
      </c>
      <c r="J21" s="321" t="s">
        <v>375</v>
      </c>
      <c r="K21" s="320" t="s">
        <v>374</v>
      </c>
      <c r="L21" s="321" t="s">
        <v>375</v>
      </c>
    </row>
    <row r="22" spans="1:12" s="322" customFormat="1" ht="21" customHeight="1" x14ac:dyDescent="0.3">
      <c r="A22" s="354" t="s">
        <v>200</v>
      </c>
      <c r="B22" s="355"/>
      <c r="C22" s="355"/>
      <c r="D22" s="355"/>
      <c r="E22" s="355"/>
      <c r="F22" s="355"/>
      <c r="G22" s="355"/>
      <c r="H22" s="355"/>
      <c r="I22" s="355"/>
      <c r="J22" s="355"/>
      <c r="K22" s="355"/>
      <c r="L22" s="356"/>
    </row>
    <row r="23" spans="1:12" s="268" customFormat="1" ht="21" customHeight="1" x14ac:dyDescent="0.3">
      <c r="A23" s="351" t="s">
        <v>14</v>
      </c>
      <c r="B23" s="352"/>
      <c r="C23" s="352"/>
      <c r="D23" s="352"/>
      <c r="E23" s="352"/>
      <c r="F23" s="352"/>
      <c r="G23" s="352"/>
      <c r="H23" s="352"/>
      <c r="I23" s="352"/>
      <c r="J23" s="352"/>
      <c r="K23" s="352"/>
      <c r="L23" s="353"/>
    </row>
    <row r="24" spans="1:12" s="268" customFormat="1" ht="21" customHeight="1" x14ac:dyDescent="0.3">
      <c r="A24" s="351" t="s">
        <v>421</v>
      </c>
      <c r="B24" s="352"/>
      <c r="C24" s="352"/>
      <c r="D24" s="352"/>
      <c r="E24" s="352"/>
      <c r="F24" s="352"/>
      <c r="G24" s="352"/>
      <c r="H24" s="352"/>
      <c r="I24" s="352"/>
      <c r="J24" s="352"/>
      <c r="K24" s="352"/>
      <c r="L24" s="353"/>
    </row>
    <row r="25" spans="1:12" ht="49.5" customHeight="1" x14ac:dyDescent="0.3">
      <c r="A25" s="273">
        <v>1</v>
      </c>
      <c r="B25" s="81" t="s">
        <v>414</v>
      </c>
      <c r="C25" s="267">
        <v>1</v>
      </c>
      <c r="D25" s="113">
        <v>720000</v>
      </c>
      <c r="E25" s="267">
        <v>1</v>
      </c>
      <c r="F25" s="113">
        <v>720000</v>
      </c>
      <c r="G25" s="267">
        <v>1</v>
      </c>
      <c r="H25" s="113">
        <v>720000</v>
      </c>
      <c r="I25" s="267">
        <v>1</v>
      </c>
      <c r="J25" s="113">
        <v>720000</v>
      </c>
      <c r="K25" s="113">
        <f t="shared" ref="K25:L27" si="2">C25+E25+G25+I25</f>
        <v>4</v>
      </c>
      <c r="L25" s="113">
        <f t="shared" si="2"/>
        <v>2880000</v>
      </c>
    </row>
    <row r="26" spans="1:12" ht="26.25" customHeight="1" x14ac:dyDescent="0.3">
      <c r="A26" s="273">
        <v>2</v>
      </c>
      <c r="B26" s="152" t="s">
        <v>80</v>
      </c>
      <c r="C26" s="267">
        <v>1</v>
      </c>
      <c r="D26" s="113">
        <v>100000</v>
      </c>
      <c r="E26" s="267">
        <v>1</v>
      </c>
      <c r="F26" s="113">
        <v>300000</v>
      </c>
      <c r="G26" s="267">
        <v>1</v>
      </c>
      <c r="H26" s="113">
        <v>300000</v>
      </c>
      <c r="I26" s="267">
        <v>1</v>
      </c>
      <c r="J26" s="113">
        <v>300000</v>
      </c>
      <c r="K26" s="113">
        <f t="shared" si="2"/>
        <v>4</v>
      </c>
      <c r="L26" s="113">
        <f t="shared" si="2"/>
        <v>1000000</v>
      </c>
    </row>
    <row r="27" spans="1:12" ht="49.5" customHeight="1" thickBot="1" x14ac:dyDescent="0.35">
      <c r="A27" s="273">
        <v>3</v>
      </c>
      <c r="B27" s="81" t="s">
        <v>101</v>
      </c>
      <c r="C27" s="267">
        <v>1</v>
      </c>
      <c r="D27" s="113">
        <v>400000</v>
      </c>
      <c r="E27" s="267">
        <v>1</v>
      </c>
      <c r="F27" s="113">
        <v>400000</v>
      </c>
      <c r="G27" s="267">
        <v>1</v>
      </c>
      <c r="H27" s="113">
        <v>400000</v>
      </c>
      <c r="I27" s="267">
        <v>1</v>
      </c>
      <c r="J27" s="113">
        <v>400000</v>
      </c>
      <c r="K27" s="113">
        <f t="shared" si="2"/>
        <v>4</v>
      </c>
      <c r="L27" s="113">
        <f t="shared" si="2"/>
        <v>1600000</v>
      </c>
    </row>
    <row r="28" spans="1:12" ht="20.25" customHeight="1" thickBot="1" x14ac:dyDescent="0.35">
      <c r="A28" s="310"/>
      <c r="C28" s="93">
        <f>SUM(C25:C27)</f>
        <v>3</v>
      </c>
      <c r="D28" s="93">
        <f t="shared" ref="D28:L28" si="3">SUM(D25:D27)</f>
        <v>1220000</v>
      </c>
      <c r="E28" s="93">
        <f t="shared" si="3"/>
        <v>3</v>
      </c>
      <c r="F28" s="93">
        <f t="shared" si="3"/>
        <v>1420000</v>
      </c>
      <c r="G28" s="93">
        <f t="shared" si="3"/>
        <v>3</v>
      </c>
      <c r="H28" s="93">
        <f t="shared" si="3"/>
        <v>1420000</v>
      </c>
      <c r="I28" s="93">
        <f t="shared" si="3"/>
        <v>3</v>
      </c>
      <c r="J28" s="93">
        <f t="shared" si="3"/>
        <v>1420000</v>
      </c>
      <c r="K28" s="93">
        <f t="shared" si="3"/>
        <v>12</v>
      </c>
      <c r="L28" s="94">
        <f t="shared" si="3"/>
        <v>5480000</v>
      </c>
    </row>
    <row r="29" spans="1:12" s="268" customFormat="1" ht="21" customHeight="1" x14ac:dyDescent="0.3">
      <c r="A29" s="351" t="s">
        <v>15</v>
      </c>
      <c r="B29" s="352"/>
      <c r="C29" s="352"/>
      <c r="D29" s="352"/>
      <c r="E29" s="352"/>
      <c r="F29" s="352"/>
      <c r="G29" s="352"/>
      <c r="H29" s="352"/>
      <c r="I29" s="352"/>
      <c r="J29" s="352"/>
      <c r="K29" s="352"/>
      <c r="L29" s="353"/>
    </row>
    <row r="30" spans="1:12" s="268" customFormat="1" ht="21" customHeight="1" x14ac:dyDescent="0.3">
      <c r="A30" s="351" t="s">
        <v>99</v>
      </c>
      <c r="B30" s="352"/>
      <c r="C30" s="352"/>
      <c r="D30" s="352"/>
      <c r="E30" s="352"/>
      <c r="F30" s="352"/>
      <c r="G30" s="352"/>
      <c r="H30" s="352"/>
      <c r="I30" s="352"/>
      <c r="J30" s="352"/>
      <c r="K30" s="352"/>
      <c r="L30" s="353"/>
    </row>
    <row r="31" spans="1:12" ht="24.75" customHeight="1" thickBot="1" x14ac:dyDescent="0.35">
      <c r="A31" s="273">
        <v>1</v>
      </c>
      <c r="B31" s="81" t="s">
        <v>86</v>
      </c>
      <c r="C31" s="313">
        <v>1</v>
      </c>
      <c r="D31" s="314">
        <v>50000</v>
      </c>
      <c r="E31" s="313">
        <v>1</v>
      </c>
      <c r="F31" s="314">
        <v>250000</v>
      </c>
      <c r="G31" s="313">
        <v>1</v>
      </c>
      <c r="H31" s="314">
        <v>250000</v>
      </c>
      <c r="I31" s="313">
        <v>1</v>
      </c>
      <c r="J31" s="314">
        <v>250000</v>
      </c>
      <c r="K31" s="314">
        <f>C31+E31+G31+I31</f>
        <v>4</v>
      </c>
      <c r="L31" s="314">
        <f>D31+F31+H31+J31</f>
        <v>800000</v>
      </c>
    </row>
    <row r="32" spans="1:12" ht="19.5" thickBot="1" x14ac:dyDescent="0.35">
      <c r="A32" s="271"/>
      <c r="B32" s="268"/>
      <c r="C32" s="93">
        <f t="shared" ref="C32:L32" si="4">SUM(C31:C31)</f>
        <v>1</v>
      </c>
      <c r="D32" s="93">
        <f t="shared" si="4"/>
        <v>50000</v>
      </c>
      <c r="E32" s="93">
        <f t="shared" si="4"/>
        <v>1</v>
      </c>
      <c r="F32" s="93">
        <f t="shared" si="4"/>
        <v>250000</v>
      </c>
      <c r="G32" s="93">
        <f t="shared" si="4"/>
        <v>1</v>
      </c>
      <c r="H32" s="93">
        <f t="shared" si="4"/>
        <v>250000</v>
      </c>
      <c r="I32" s="93">
        <f t="shared" si="4"/>
        <v>1</v>
      </c>
      <c r="J32" s="93">
        <f t="shared" si="4"/>
        <v>250000</v>
      </c>
      <c r="K32" s="93">
        <f t="shared" si="4"/>
        <v>4</v>
      </c>
      <c r="L32" s="94">
        <f t="shared" si="4"/>
        <v>800000</v>
      </c>
    </row>
  </sheetData>
  <mergeCells count="24">
    <mergeCell ref="A30:L30"/>
    <mergeCell ref="A5:L5"/>
    <mergeCell ref="A6:L6"/>
    <mergeCell ref="A7:L7"/>
    <mergeCell ref="A10:L10"/>
    <mergeCell ref="A11:L11"/>
    <mergeCell ref="A29:L29"/>
    <mergeCell ref="A23:L23"/>
    <mergeCell ref="A24:L24"/>
    <mergeCell ref="A20:B21"/>
    <mergeCell ref="C20:D20"/>
    <mergeCell ref="E20:F20"/>
    <mergeCell ref="G20:H20"/>
    <mergeCell ref="I20:J20"/>
    <mergeCell ref="K20:L20"/>
    <mergeCell ref="A22:L22"/>
    <mergeCell ref="A1:L1"/>
    <mergeCell ref="A2:L2"/>
    <mergeCell ref="A3:B4"/>
    <mergeCell ref="C3:D3"/>
    <mergeCell ref="E3:F3"/>
    <mergeCell ref="G3:H3"/>
    <mergeCell ref="I3:J3"/>
    <mergeCell ref="K3:L3"/>
  </mergeCells>
  <printOptions horizontalCentered="1"/>
  <pageMargins left="0.39370078740157483" right="0.39370078740157483" top="0.98425196850393704" bottom="0.78740157480314965" header="0.59055118110236227" footer="0.59055118110236227"/>
  <pageSetup paperSize="9" scale="90" firstPageNumber="11"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8"/>
  <sheetViews>
    <sheetView view="pageBreakPreview" topLeftCell="A7" zoomScaleSheetLayoutView="100" zoomScalePageLayoutView="90" workbookViewId="0">
      <selection activeCell="B13" sqref="B13"/>
    </sheetView>
  </sheetViews>
  <sheetFormatPr defaultRowHeight="18.75" x14ac:dyDescent="0.3"/>
  <cols>
    <col min="1" max="1" width="5" style="272" customWidth="1"/>
    <col min="2" max="2" width="36.7109375" style="258" customWidth="1"/>
    <col min="3" max="3" width="7.7109375" style="270" customWidth="1"/>
    <col min="4" max="4" width="12.42578125" style="258" customWidth="1"/>
    <col min="5" max="5" width="8.5703125" style="264" customWidth="1"/>
    <col min="6" max="6" width="12.7109375" style="264" customWidth="1"/>
    <col min="7" max="7" width="8.42578125" style="258" customWidth="1"/>
    <col min="8" max="8" width="13.42578125" style="258" customWidth="1"/>
    <col min="9" max="9" width="8" style="258" customWidth="1"/>
    <col min="10" max="10" width="13.28515625" style="258" customWidth="1"/>
    <col min="11" max="11" width="8.42578125" style="258" customWidth="1"/>
    <col min="12" max="12" width="14.28515625" style="258" customWidth="1"/>
    <col min="13" max="16384" width="9.140625" style="258"/>
  </cols>
  <sheetData>
    <row r="1" spans="1:12" s="257" customFormat="1" ht="21.95" customHeight="1" thickTop="1" x14ac:dyDescent="0.3">
      <c r="A1" s="344" t="s">
        <v>146</v>
      </c>
      <c r="B1" s="344"/>
      <c r="C1" s="344"/>
      <c r="D1" s="344"/>
      <c r="E1" s="344"/>
      <c r="F1" s="344"/>
      <c r="G1" s="344"/>
      <c r="H1" s="344"/>
      <c r="I1" s="344"/>
      <c r="J1" s="344"/>
      <c r="K1" s="344"/>
      <c r="L1" s="344"/>
    </row>
    <row r="2" spans="1:12" ht="21.95" customHeight="1" x14ac:dyDescent="0.3">
      <c r="A2" s="345" t="s">
        <v>0</v>
      </c>
      <c r="B2" s="345"/>
      <c r="C2" s="345"/>
      <c r="D2" s="345"/>
      <c r="E2" s="345"/>
      <c r="F2" s="345"/>
      <c r="G2" s="345"/>
      <c r="H2" s="345"/>
      <c r="I2" s="345"/>
      <c r="J2" s="345"/>
      <c r="K2" s="345"/>
      <c r="L2" s="345"/>
    </row>
    <row r="3" spans="1:12" s="254" customFormat="1" ht="21.75" customHeight="1" x14ac:dyDescent="0.3">
      <c r="A3" s="346" t="s">
        <v>368</v>
      </c>
      <c r="B3" s="346"/>
      <c r="C3" s="346" t="s">
        <v>369</v>
      </c>
      <c r="D3" s="346"/>
      <c r="E3" s="346" t="s">
        <v>370</v>
      </c>
      <c r="F3" s="346"/>
      <c r="G3" s="347" t="s">
        <v>371</v>
      </c>
      <c r="H3" s="347"/>
      <c r="I3" s="347" t="s">
        <v>372</v>
      </c>
      <c r="J3" s="347"/>
      <c r="K3" s="347" t="s">
        <v>373</v>
      </c>
      <c r="L3" s="347"/>
    </row>
    <row r="4" spans="1:12" s="254" customFormat="1" ht="60" customHeight="1" x14ac:dyDescent="0.3">
      <c r="A4" s="346"/>
      <c r="B4" s="346"/>
      <c r="C4" s="255" t="s">
        <v>374</v>
      </c>
      <c r="D4" s="256" t="s">
        <v>375</v>
      </c>
      <c r="E4" s="255" t="s">
        <v>374</v>
      </c>
      <c r="F4" s="256" t="s">
        <v>375</v>
      </c>
      <c r="G4" s="255" t="s">
        <v>374</v>
      </c>
      <c r="H4" s="256" t="s">
        <v>375</v>
      </c>
      <c r="I4" s="255" t="s">
        <v>374</v>
      </c>
      <c r="J4" s="256" t="s">
        <v>375</v>
      </c>
      <c r="K4" s="255" t="s">
        <v>374</v>
      </c>
      <c r="L4" s="256" t="s">
        <v>375</v>
      </c>
    </row>
    <row r="5" spans="1:12" s="254" customFormat="1" ht="21" customHeight="1" x14ac:dyDescent="0.3">
      <c r="A5" s="335" t="s">
        <v>394</v>
      </c>
      <c r="B5" s="336"/>
      <c r="C5" s="336"/>
      <c r="D5" s="336"/>
      <c r="E5" s="336"/>
      <c r="F5" s="336"/>
      <c r="G5" s="336"/>
      <c r="H5" s="336"/>
      <c r="I5" s="336"/>
      <c r="J5" s="336"/>
      <c r="K5" s="336"/>
      <c r="L5" s="337"/>
    </row>
    <row r="6" spans="1:12" ht="21.75" customHeight="1" x14ac:dyDescent="0.3">
      <c r="A6" s="341" t="s">
        <v>13</v>
      </c>
      <c r="B6" s="342"/>
      <c r="C6" s="342"/>
      <c r="D6" s="342"/>
      <c r="E6" s="342"/>
      <c r="F6" s="342"/>
      <c r="G6" s="342"/>
      <c r="H6" s="342"/>
      <c r="I6" s="342"/>
      <c r="J6" s="342"/>
      <c r="K6" s="342"/>
      <c r="L6" s="343"/>
    </row>
    <row r="7" spans="1:12" ht="21.75" customHeight="1" x14ac:dyDescent="0.3">
      <c r="A7" s="338" t="s">
        <v>95</v>
      </c>
      <c r="B7" s="339"/>
      <c r="C7" s="339"/>
      <c r="D7" s="339"/>
      <c r="E7" s="339"/>
      <c r="F7" s="339"/>
      <c r="G7" s="339"/>
      <c r="H7" s="339"/>
      <c r="I7" s="339"/>
      <c r="J7" s="339"/>
      <c r="K7" s="339"/>
      <c r="L7" s="340"/>
    </row>
    <row r="8" spans="1:12" ht="44.25" customHeight="1" thickBot="1" x14ac:dyDescent="0.35">
      <c r="A8" s="273">
        <v>1</v>
      </c>
      <c r="B8" s="81" t="s">
        <v>406</v>
      </c>
      <c r="C8" s="313">
        <v>1</v>
      </c>
      <c r="D8" s="314">
        <v>237600</v>
      </c>
      <c r="E8" s="313">
        <v>0</v>
      </c>
      <c r="F8" s="314">
        <v>0</v>
      </c>
      <c r="G8" s="313">
        <v>0</v>
      </c>
      <c r="H8" s="314">
        <v>0</v>
      </c>
      <c r="I8" s="313">
        <v>0</v>
      </c>
      <c r="J8" s="314">
        <v>0</v>
      </c>
      <c r="K8" s="314">
        <f>C8+E8+G8+I8</f>
        <v>1</v>
      </c>
      <c r="L8" s="314">
        <f>D8+F8+H8+J8</f>
        <v>237600</v>
      </c>
    </row>
    <row r="9" spans="1:12" ht="19.5" thickBot="1" x14ac:dyDescent="0.35">
      <c r="A9" s="310"/>
      <c r="B9" s="268"/>
      <c r="C9" s="93">
        <f>SUM(C8)</f>
        <v>1</v>
      </c>
      <c r="D9" s="93">
        <f t="shared" ref="D9:L9" si="0">SUM(D8)</f>
        <v>237600</v>
      </c>
      <c r="E9" s="93">
        <f t="shared" si="0"/>
        <v>0</v>
      </c>
      <c r="F9" s="93">
        <f t="shared" si="0"/>
        <v>0</v>
      </c>
      <c r="G9" s="93">
        <f t="shared" si="0"/>
        <v>0</v>
      </c>
      <c r="H9" s="93">
        <f t="shared" si="0"/>
        <v>0</v>
      </c>
      <c r="I9" s="93">
        <f t="shared" si="0"/>
        <v>0</v>
      </c>
      <c r="J9" s="93">
        <f t="shared" si="0"/>
        <v>0</v>
      </c>
      <c r="K9" s="93">
        <f t="shared" si="0"/>
        <v>1</v>
      </c>
      <c r="L9" s="94">
        <f t="shared" si="0"/>
        <v>237600</v>
      </c>
    </row>
    <row r="10" spans="1:12" ht="21.75" customHeight="1" x14ac:dyDescent="0.3">
      <c r="A10" s="341" t="s">
        <v>15</v>
      </c>
      <c r="B10" s="342"/>
      <c r="C10" s="342"/>
      <c r="D10" s="342"/>
      <c r="E10" s="342"/>
      <c r="F10" s="342"/>
      <c r="G10" s="342"/>
      <c r="H10" s="342"/>
      <c r="I10" s="342"/>
      <c r="J10" s="342"/>
      <c r="K10" s="342"/>
      <c r="L10" s="343"/>
    </row>
    <row r="11" spans="1:12" ht="21.75" customHeight="1" x14ac:dyDescent="0.3">
      <c r="A11" s="338" t="s">
        <v>99</v>
      </c>
      <c r="B11" s="339"/>
      <c r="C11" s="339"/>
      <c r="D11" s="339"/>
      <c r="E11" s="339"/>
      <c r="F11" s="339"/>
      <c r="G11" s="339"/>
      <c r="H11" s="339"/>
      <c r="I11" s="339"/>
      <c r="J11" s="339"/>
      <c r="K11" s="339"/>
      <c r="L11" s="340"/>
    </row>
    <row r="12" spans="1:12" s="319" customFormat="1" ht="33" customHeight="1" x14ac:dyDescent="0.25">
      <c r="A12" s="318">
        <v>1</v>
      </c>
      <c r="B12" s="312" t="s">
        <v>396</v>
      </c>
      <c r="C12" s="324">
        <v>1</v>
      </c>
      <c r="D12" s="112">
        <v>2000</v>
      </c>
      <c r="E12" s="324">
        <v>0</v>
      </c>
      <c r="F12" s="112">
        <v>0</v>
      </c>
      <c r="G12" s="324">
        <v>0</v>
      </c>
      <c r="H12" s="112">
        <v>0</v>
      </c>
      <c r="I12" s="324">
        <v>0</v>
      </c>
      <c r="J12" s="112">
        <v>0</v>
      </c>
      <c r="K12" s="112">
        <f t="shared" ref="K12:L17" si="1">C12+E12+G12+I12</f>
        <v>1</v>
      </c>
      <c r="L12" s="112">
        <f t="shared" si="1"/>
        <v>2000</v>
      </c>
    </row>
    <row r="13" spans="1:12" ht="37.5" customHeight="1" x14ac:dyDescent="0.3">
      <c r="A13" s="273">
        <v>2</v>
      </c>
      <c r="B13" s="312" t="s">
        <v>395</v>
      </c>
      <c r="C13" s="267">
        <v>1</v>
      </c>
      <c r="D13" s="113">
        <v>50000</v>
      </c>
      <c r="E13" s="267">
        <v>0</v>
      </c>
      <c r="F13" s="113">
        <v>0</v>
      </c>
      <c r="G13" s="267">
        <v>0</v>
      </c>
      <c r="H13" s="113">
        <v>0</v>
      </c>
      <c r="I13" s="267">
        <v>0</v>
      </c>
      <c r="J13" s="113">
        <v>0</v>
      </c>
      <c r="K13" s="113">
        <f t="shared" si="1"/>
        <v>1</v>
      </c>
      <c r="L13" s="113">
        <f t="shared" si="1"/>
        <v>50000</v>
      </c>
    </row>
    <row r="14" spans="1:12" ht="27.75" customHeight="1" x14ac:dyDescent="0.3">
      <c r="A14" s="273">
        <v>3</v>
      </c>
      <c r="B14" s="81" t="s">
        <v>327</v>
      </c>
      <c r="C14" s="267">
        <v>1</v>
      </c>
      <c r="D14" s="113">
        <v>30000</v>
      </c>
      <c r="E14" s="267">
        <v>0</v>
      </c>
      <c r="F14" s="113">
        <v>0</v>
      </c>
      <c r="G14" s="267">
        <v>0</v>
      </c>
      <c r="H14" s="113">
        <v>0</v>
      </c>
      <c r="I14" s="267">
        <v>0</v>
      </c>
      <c r="J14" s="113">
        <v>0</v>
      </c>
      <c r="K14" s="113">
        <f t="shared" si="1"/>
        <v>1</v>
      </c>
      <c r="L14" s="113">
        <f t="shared" si="1"/>
        <v>30000</v>
      </c>
    </row>
    <row r="15" spans="1:12" s="319" customFormat="1" ht="39" customHeight="1" x14ac:dyDescent="0.25">
      <c r="A15" s="318">
        <v>4</v>
      </c>
      <c r="B15" s="312" t="s">
        <v>305</v>
      </c>
      <c r="C15" s="324">
        <v>1</v>
      </c>
      <c r="D15" s="112">
        <v>250000</v>
      </c>
      <c r="E15" s="324">
        <v>0</v>
      </c>
      <c r="F15" s="112">
        <v>0</v>
      </c>
      <c r="G15" s="324">
        <v>0</v>
      </c>
      <c r="H15" s="112">
        <v>0</v>
      </c>
      <c r="I15" s="324">
        <v>0</v>
      </c>
      <c r="J15" s="112">
        <v>0</v>
      </c>
      <c r="K15" s="112">
        <f t="shared" si="1"/>
        <v>1</v>
      </c>
      <c r="L15" s="112">
        <f t="shared" si="1"/>
        <v>250000</v>
      </c>
    </row>
    <row r="16" spans="1:12" ht="41.25" customHeight="1" x14ac:dyDescent="0.3">
      <c r="A16" s="273">
        <v>5</v>
      </c>
      <c r="B16" s="312" t="s">
        <v>305</v>
      </c>
      <c r="C16" s="267">
        <v>1</v>
      </c>
      <c r="D16" s="113">
        <v>50000</v>
      </c>
      <c r="E16" s="267">
        <v>0</v>
      </c>
      <c r="F16" s="113">
        <v>0</v>
      </c>
      <c r="G16" s="267">
        <v>0</v>
      </c>
      <c r="H16" s="113">
        <v>0</v>
      </c>
      <c r="I16" s="267">
        <v>0</v>
      </c>
      <c r="J16" s="113">
        <v>0</v>
      </c>
      <c r="K16" s="113">
        <f t="shared" si="1"/>
        <v>1</v>
      </c>
      <c r="L16" s="113">
        <f t="shared" si="1"/>
        <v>50000</v>
      </c>
    </row>
    <row r="17" spans="1:12" ht="37.5" customHeight="1" thickBot="1" x14ac:dyDescent="0.35">
      <c r="A17" s="273">
        <v>6</v>
      </c>
      <c r="B17" s="312" t="s">
        <v>87</v>
      </c>
      <c r="C17" s="313">
        <v>1</v>
      </c>
      <c r="D17" s="314">
        <v>250000</v>
      </c>
      <c r="E17" s="313">
        <v>0</v>
      </c>
      <c r="F17" s="314">
        <v>0</v>
      </c>
      <c r="G17" s="313">
        <v>0</v>
      </c>
      <c r="H17" s="314">
        <v>0</v>
      </c>
      <c r="I17" s="313">
        <v>0</v>
      </c>
      <c r="J17" s="314">
        <v>0</v>
      </c>
      <c r="K17" s="314">
        <f t="shared" si="1"/>
        <v>1</v>
      </c>
      <c r="L17" s="314">
        <f t="shared" si="1"/>
        <v>250000</v>
      </c>
    </row>
    <row r="18" spans="1:12" ht="19.5" thickBot="1" x14ac:dyDescent="0.35">
      <c r="A18" s="271"/>
      <c r="B18" s="268"/>
      <c r="C18" s="93">
        <f>SUM(C12:C17)</f>
        <v>6</v>
      </c>
      <c r="D18" s="93">
        <f t="shared" ref="D18:L18" si="2">SUM(D12:D17)</f>
        <v>632000</v>
      </c>
      <c r="E18" s="93">
        <f t="shared" si="2"/>
        <v>0</v>
      </c>
      <c r="F18" s="93">
        <f t="shared" si="2"/>
        <v>0</v>
      </c>
      <c r="G18" s="93">
        <f t="shared" si="2"/>
        <v>0</v>
      </c>
      <c r="H18" s="93">
        <f t="shared" si="2"/>
        <v>0</v>
      </c>
      <c r="I18" s="93">
        <f t="shared" si="2"/>
        <v>0</v>
      </c>
      <c r="J18" s="93">
        <f t="shared" si="2"/>
        <v>0</v>
      </c>
      <c r="K18" s="93">
        <f t="shared" si="2"/>
        <v>6</v>
      </c>
      <c r="L18" s="94">
        <f t="shared" si="2"/>
        <v>632000</v>
      </c>
    </row>
  </sheetData>
  <mergeCells count="13">
    <mergeCell ref="A5:L5"/>
    <mergeCell ref="A10:L10"/>
    <mergeCell ref="A11:L11"/>
    <mergeCell ref="A1:L1"/>
    <mergeCell ref="A2:L2"/>
    <mergeCell ref="A3:B4"/>
    <mergeCell ref="C3:D3"/>
    <mergeCell ref="E3:F3"/>
    <mergeCell ref="G3:H3"/>
    <mergeCell ref="I3:J3"/>
    <mergeCell ref="K3:L3"/>
    <mergeCell ref="A6:L6"/>
    <mergeCell ref="A7:L7"/>
  </mergeCells>
  <printOptions horizontalCentered="1"/>
  <pageMargins left="0.39370078740157483" right="0.39370078740157483" top="0.98425196850393704" bottom="0.78740157480314965" header="0.59055118110236227" footer="0.59055118110236227"/>
  <pageSetup paperSize="9" scale="90" firstPageNumber="13" orientation="landscape" useFirstPageNumber="1" r:id="rId1"/>
  <headerFooter alignWithMargins="0">
    <oddHeader xml:space="preserve">&amp;R&amp;"TH Charm of AU,ธรรมดา"&amp;16แผนพัฒนาท้องถิ่นสี่ปี (พ.ศ.๒๕๖๑ - ๒๕๖๔) เพิ่มเติม/เปลี่ยนแปลง ครั้งที่ ๑ หน้า &amp;"TH SarabunIT๙,ธรรมดา"&amp;18&amp;P&amp;K00+000.... &amp;K000000  </oddHeader>
    <oddFooter>&amp;L&amp;"TH Charm of AU,ธรรมดา"&amp;18งานวิเคราะห์นโยบายและแผน&amp;R&amp;"TH Charm of AU,ธรรมดา"&amp;18หน้า&amp;20 &amp;"TH SarabunIT๙,ธรรมดา"&amp;P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30</vt:i4>
      </vt:variant>
      <vt:variant>
        <vt:lpstr>ช่วงที่มีชื่อ</vt:lpstr>
      </vt:variant>
      <vt:variant>
        <vt:i4>58</vt:i4>
      </vt:variant>
    </vt:vector>
  </HeadingPairs>
  <TitlesOfParts>
    <vt:vector size="88" baseType="lpstr">
      <vt:lpstr>ผ07 เพิ่มเติม โครงสร้าง 3-4</vt:lpstr>
      <vt:lpstr>ผ07 เพิ่มเติม องค์กร5</vt:lpstr>
      <vt:lpstr>ผ07 เพิ่มเติม 3. สาธารณสุข6</vt:lpstr>
      <vt:lpstr>ผ07 ศึกษา+ กีฬา7</vt:lpstr>
      <vt:lpstr>ผ07 ศิลปะ8</vt:lpstr>
      <vt:lpstr>ผ07สาสุข9</vt:lpstr>
      <vt:lpstr>ผ07ศึกา10</vt:lpstr>
      <vt:lpstr>ผ07โครงสร้าง+ศึกษา เปลี่ยน11-12</vt:lpstr>
      <vt:lpstr>ผ07ศิลปะ 10</vt:lpstr>
      <vt:lpstr>ผ07โครงสร้าง03+ผ05 11</vt:lpstr>
      <vt:lpstr>1.โครงสร้าง ผ01 เพิ่มเติม 1</vt:lpstr>
      <vt:lpstr>1.โครงสร้าง ผ03 เพิ่มเติม26</vt:lpstr>
      <vt:lpstr>2.องค์กร (ผ01)เพิ่มเติม27-30</vt:lpstr>
      <vt:lpstr>3. สาธารณสุขผ01)เพิ่มเติม31-33</vt:lpstr>
      <vt:lpstr>6.การศึกษา (ผ01)เพิ่มเติม34</vt:lpstr>
      <vt:lpstr>7.การกีฬา (ผ01)เพิ่ม35-36</vt:lpstr>
      <vt:lpstr>8. ศิลปะ(ผ01)เพิ่มเติม37-42</vt:lpstr>
      <vt:lpstr>3 สาธารณสุข ผ02 เพิ่ม43-55</vt:lpstr>
      <vt:lpstr>6.ศึกษา ผ02 เพิ่มเติม 56-57</vt:lpstr>
      <vt:lpstr>ครุภัณฑ์ (ผ08)เพิ่มเติม58-62</vt:lpstr>
      <vt:lpstr>1.โครงสร้างผ01 เปลี่ยนป 63</vt:lpstr>
      <vt:lpstr>6.การศึกษา (ผ01)เปลี่ยน64-65</vt:lpstr>
      <vt:lpstr>7. กีฬา ผ01เปลี่ยนแปลง66-68</vt:lpstr>
      <vt:lpstr>8.ศิลปะ เปลี่ยน ผ01  69</vt:lpstr>
      <vt:lpstr>6 การศึกษา ผ02   70</vt:lpstr>
      <vt:lpstr>8. ศิลปะผ02เปลี่ยนแปลง  71-76</vt:lpstr>
      <vt:lpstr>1.โครงสร้างพื้น เปลี่ย ผ03  77</vt:lpstr>
      <vt:lpstr>ประสานจัง เพิ่มเติม ผ05 78-82</vt:lpstr>
      <vt:lpstr>ครุภัณฑ์ (ผ08) เปลี่ยน83</vt:lpstr>
      <vt:lpstr> (ผ01)ยกเลิก</vt:lpstr>
      <vt:lpstr>' (ผ01)ยกเลิก'!Print_Area</vt:lpstr>
      <vt:lpstr>'1.โครงสร้าง ผ01 เพิ่มเติม 1'!Print_Area</vt:lpstr>
      <vt:lpstr>'1.โครงสร้างผ01 เปลี่ยนป 63'!Print_Area</vt:lpstr>
      <vt:lpstr>'1.โครงสร้างพื้น เปลี่ย ผ03  77'!Print_Area</vt:lpstr>
      <vt:lpstr>'2.องค์กร (ผ01)เพิ่มเติม27-30'!Print_Area</vt:lpstr>
      <vt:lpstr>'3 สาธารณสุข ผ02 เพิ่ม43-55'!Print_Area</vt:lpstr>
      <vt:lpstr>'3. สาธารณสุขผ01)เพิ่มเติม31-33'!Print_Area</vt:lpstr>
      <vt:lpstr>'6 การศึกษา ผ02   70'!Print_Area</vt:lpstr>
      <vt:lpstr>'6.การศึกษา (ผ01)เปลี่ยน64-65'!Print_Area</vt:lpstr>
      <vt:lpstr>'6.การศึกษา (ผ01)เพิ่มเติม34'!Print_Area</vt:lpstr>
      <vt:lpstr>'6.ศึกษา ผ02 เพิ่มเติม 56-57'!Print_Area</vt:lpstr>
      <vt:lpstr>'7. กีฬา ผ01เปลี่ยนแปลง66-68'!Print_Area</vt:lpstr>
      <vt:lpstr>'7.การกีฬา (ผ01)เพิ่ม35-36'!Print_Area</vt:lpstr>
      <vt:lpstr>'8. ศิลปะ(ผ01)เพิ่มเติม37-42'!Print_Area</vt:lpstr>
      <vt:lpstr>'8. ศิลปะผ02เปลี่ยนแปลง  71-76'!Print_Area</vt:lpstr>
      <vt:lpstr>'8.ศิลปะ เปลี่ยน ผ01  69'!Print_Area</vt:lpstr>
      <vt:lpstr>'ครุภัณฑ์ (ผ08) เปลี่ยน83'!Print_Area</vt:lpstr>
      <vt:lpstr>'ครุภัณฑ์ (ผ08)เพิ่มเติม58-62'!Print_Area</vt:lpstr>
      <vt:lpstr>'ประสานจัง เพิ่มเติม ผ05 78-82'!Print_Area</vt:lpstr>
      <vt:lpstr>'ผ07 เพิ่มเติม 3. สาธารณสุข6'!Print_Area</vt:lpstr>
      <vt:lpstr>'ผ07 เพิ่มเติม โครงสร้าง 3-4'!Print_Area</vt:lpstr>
      <vt:lpstr>'ผ07 เพิ่มเติม องค์กร5'!Print_Area</vt:lpstr>
      <vt:lpstr>'ผ07 ศิลปะ8'!Print_Area</vt:lpstr>
      <vt:lpstr>'ผ07 ศึกษา+ กีฬา7'!Print_Area</vt:lpstr>
      <vt:lpstr>'ผ07โครงสร้าง+ศึกษา เปลี่ยน11-12'!Print_Area</vt:lpstr>
      <vt:lpstr>'ผ07โครงสร้าง03+ผ05 11'!Print_Area</vt:lpstr>
      <vt:lpstr>'ผ07ศิลปะ 10'!Print_Area</vt:lpstr>
      <vt:lpstr>ผ07ศึกา10!Print_Area</vt:lpstr>
      <vt:lpstr>ผ07สาสุข9!Print_Area</vt:lpstr>
      <vt:lpstr>' (ผ01)ยกเลิก'!Print_Titles</vt:lpstr>
      <vt:lpstr>'1.โครงสร้าง ผ01 เพิ่มเติม 1'!Print_Titles</vt:lpstr>
      <vt:lpstr>'1.โครงสร้าง ผ03 เพิ่มเติม26'!Print_Titles</vt:lpstr>
      <vt:lpstr>'1.โครงสร้างผ01 เปลี่ยนป 63'!Print_Titles</vt:lpstr>
      <vt:lpstr>'2.องค์กร (ผ01)เพิ่มเติม27-30'!Print_Titles</vt:lpstr>
      <vt:lpstr>'3 สาธารณสุข ผ02 เพิ่ม43-55'!Print_Titles</vt:lpstr>
      <vt:lpstr>'3. สาธารณสุขผ01)เพิ่มเติม31-33'!Print_Titles</vt:lpstr>
      <vt:lpstr>'6 การศึกษา ผ02   70'!Print_Titles</vt:lpstr>
      <vt:lpstr>'6.การศึกษา (ผ01)เปลี่ยน64-65'!Print_Titles</vt:lpstr>
      <vt:lpstr>'6.การศึกษา (ผ01)เพิ่มเติม34'!Print_Titles</vt:lpstr>
      <vt:lpstr>'6.ศึกษา ผ02 เพิ่มเติม 56-57'!Print_Titles</vt:lpstr>
      <vt:lpstr>'7. กีฬา ผ01เปลี่ยนแปลง66-68'!Print_Titles</vt:lpstr>
      <vt:lpstr>'7.การกีฬา (ผ01)เพิ่ม35-36'!Print_Titles</vt:lpstr>
      <vt:lpstr>'8. ศิลปะ(ผ01)เพิ่มเติม37-42'!Print_Titles</vt:lpstr>
      <vt:lpstr>'8. ศิลปะผ02เปลี่ยนแปลง  71-76'!Print_Titles</vt:lpstr>
      <vt:lpstr>'8.ศิลปะ เปลี่ยน ผ01  69'!Print_Titles</vt:lpstr>
      <vt:lpstr>'ครุภัณฑ์ (ผ08) เปลี่ยน83'!Print_Titles</vt:lpstr>
      <vt:lpstr>'ครุภัณฑ์ (ผ08)เพิ่มเติม58-62'!Print_Titles</vt:lpstr>
      <vt:lpstr>'ประสานจัง เพิ่มเติม ผ05 78-82'!Print_Titles</vt:lpstr>
      <vt:lpstr>'ผ07 เพิ่มเติม 3. สาธารณสุข6'!Print_Titles</vt:lpstr>
      <vt:lpstr>'ผ07 เพิ่มเติม โครงสร้าง 3-4'!Print_Titles</vt:lpstr>
      <vt:lpstr>'ผ07 เพิ่มเติม องค์กร5'!Print_Titles</vt:lpstr>
      <vt:lpstr>'ผ07 ศิลปะ8'!Print_Titles</vt:lpstr>
      <vt:lpstr>'ผ07 ศึกษา+ กีฬา7'!Print_Titles</vt:lpstr>
      <vt:lpstr>'ผ07โครงสร้าง+ศึกษา เปลี่ยน11-12'!Print_Titles</vt:lpstr>
      <vt:lpstr>'ผ07โครงสร้าง03+ผ05 11'!Print_Titles</vt:lpstr>
      <vt:lpstr>'ผ07ศิลปะ 10'!Print_Titles</vt:lpstr>
      <vt:lpstr>ผ07ศึกา10!Print_Titles</vt:lpstr>
      <vt:lpstr>ผ07สาสุข9!Print_Titles</vt:lpstr>
    </vt:vector>
  </TitlesOfParts>
  <Company>TeAm DiGiT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dc:creator>
  <cp:lastModifiedBy>KCOM</cp:lastModifiedBy>
  <cp:lastPrinted>2018-09-20T04:34:43Z</cp:lastPrinted>
  <dcterms:created xsi:type="dcterms:W3CDTF">2012-04-26T03:30:17Z</dcterms:created>
  <dcterms:modified xsi:type="dcterms:W3CDTF">2018-09-20T04:35:10Z</dcterms:modified>
</cp:coreProperties>
</file>