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774" activeTab="1"/>
  </bookViews>
  <sheets>
    <sheet name="สรุป" sheetId="1" r:id="rId1"/>
    <sheet name="ยุทธศาสตร์1" sheetId="2" r:id="rId2"/>
    <sheet name="ยุทธศาสตร์2" sheetId="3" r:id="rId3"/>
    <sheet name="ยุทธศาสตร์3" sheetId="4" r:id="rId4"/>
    <sheet name="ยุทธศาสตร์4" sheetId="5" r:id="rId5"/>
    <sheet name="ยุทธศาสตร์5" sheetId="6" r:id="rId6"/>
    <sheet name="ยุทธศาสตร์6" sheetId="7" r:id="rId7"/>
    <sheet name="บัญชีโครงการเกินศักยภาพ" sheetId="8" r:id="rId8"/>
    <sheet name="ยุทธศาสตร์1-6" sheetId="9" r:id="rId9"/>
  </sheets>
  <definedNames>
    <definedName name="OLE_LINK3" localSheetId="7">'บัญชีโครงการเกินศักยภาพ'!#REF!</definedName>
    <definedName name="OLE_LINK3" localSheetId="1">'ยุทธศาสตร์1'!#REF!</definedName>
    <definedName name="OLE_LINK3" localSheetId="8">'ยุทธศาสตร์1-6'!#REF!</definedName>
    <definedName name="OLE_LINK3" localSheetId="2">'ยุทธศาสตร์2'!#REF!</definedName>
    <definedName name="OLE_LINK3" localSheetId="3">'ยุทธศาสตร์3'!#REF!</definedName>
    <definedName name="OLE_LINK3" localSheetId="4">'ยุทธศาสตร์4'!#REF!</definedName>
    <definedName name="OLE_LINK3" localSheetId="5">'ยุทธศาสตร์5'!#REF!</definedName>
    <definedName name="OLE_LINK3" localSheetId="6">'ยุทธศาสตร์6'!#REF!</definedName>
    <definedName name="_xlnm.Print_Area" localSheetId="1">'ยุทธศาสตร์1'!$A$1:$W$319</definedName>
    <definedName name="_xlnm.Print_Area" localSheetId="2">'ยุทธศาสตร์2'!$A$1:$K$234</definedName>
    <definedName name="_xlnm.Print_Area" localSheetId="3">'ยุทธศาสตร์3'!$A$1:$K$72</definedName>
    <definedName name="_xlnm.Print_Area" localSheetId="4">'ยุทธศาสตร์4'!$A$1:$K$76</definedName>
    <definedName name="_xlnm.Print_Area" localSheetId="5">'ยุทธศาสตร์5'!$A$1:$K$27</definedName>
    <definedName name="_xlnm.Print_Area" localSheetId="6">'ยุทธศาสตร์6'!$A$1:$K$26</definedName>
    <definedName name="_xlnm.Print_Area" localSheetId="0">'สรุป'!$A$1:$R$79</definedName>
  </definedNames>
  <calcPr fullCalcOnLoad="1"/>
</workbook>
</file>

<file path=xl/comments9.xml><?xml version="1.0" encoding="utf-8"?>
<comments xmlns="http://schemas.openxmlformats.org/spreadsheetml/2006/main">
  <authors>
    <author>Windows7</author>
  </authors>
  <commentList>
    <comment ref="B8" authorId="0">
      <text>
        <r>
          <rPr>
            <b/>
            <sz val="9"/>
            <rFont val="Tahoma"/>
            <family val="2"/>
          </rPr>
          <t>Windows7: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<sst xmlns="http://schemas.openxmlformats.org/spreadsheetml/2006/main" count="8398" uniqueCount="2273">
  <si>
    <t>ที่</t>
  </si>
  <si>
    <t>โครงการ</t>
  </si>
  <si>
    <t>วัตถุประสงค์</t>
  </si>
  <si>
    <t>(ผลผลิตของโครงการ)</t>
  </si>
  <si>
    <t>เป้าหมาย</t>
  </si>
  <si>
    <t>งบประมาณและที่มา</t>
  </si>
  <si>
    <t>ผลลัพธ์ที่คาดว่าจะได้รับ</t>
  </si>
  <si>
    <t>เพื่อการคมนาคมมีความสะดวก</t>
  </si>
  <si>
    <t>และปลอดภัยมากยิ่งขึ้น</t>
  </si>
  <si>
    <t>มีถนนที่มีมาตรฐานประชาชน</t>
  </si>
  <si>
    <t>เดินทางไป-มาสะดวกเพิ่มขึ้น</t>
  </si>
  <si>
    <t>ส่วนโยธา</t>
  </si>
  <si>
    <t>รายละเอียดโครงการพัฒนา</t>
  </si>
  <si>
    <t>รวม</t>
  </si>
  <si>
    <t>องค์การบริหารส่วนตำบลบัวชุม อำเภอชัยบาดาล  จังหวัดลพบุรี</t>
  </si>
  <si>
    <t>อบต.บัวชุม</t>
  </si>
  <si>
    <t>หมู่ที่ 1-9</t>
  </si>
  <si>
    <t>เพื่อการเกษตร หมู่ที่ 1-9</t>
  </si>
  <si>
    <t>เพื่อประชาชนมีไฟฟ้า</t>
  </si>
  <si>
    <t>ประชาชนมีไฟฟ้า</t>
  </si>
  <si>
    <t>ใช้ครบทุกครัวเรือน</t>
  </si>
  <si>
    <t>เพื่อเพิ่มความปลอดภัยในจุด</t>
  </si>
  <si>
    <t>ที่ก่อให้เกิดอันตราย</t>
  </si>
  <si>
    <t>2,500 ม.</t>
  </si>
  <si>
    <t>เพื่อประชาชนมีน้ำใช้</t>
  </si>
  <si>
    <t>1 โครงการ</t>
  </si>
  <si>
    <t>ประชาชนมีน้ำใช้</t>
  </si>
  <si>
    <t>เพื่ออุปโภค-บริโภค</t>
  </si>
  <si>
    <t>อุปโภค-บริโภค</t>
  </si>
  <si>
    <t>-</t>
  </si>
  <si>
    <t>1. ยุทธศาสตร์พัฒนาด้านโครงสร้างพื้นฐาน</t>
  </si>
  <si>
    <t>1.ยุทธศาสตร์พัฒนาด้านโครงสร้างพื้นฐาน</t>
  </si>
  <si>
    <t>1.2 แผนงานด้านสาธารณูปโภคและสาธารณูปการ</t>
  </si>
  <si>
    <t>แผนพัฒนาสามปี   (พ.ศ. 2557-2559)</t>
  </si>
  <si>
    <t>1.1 แผนงานด้านการคมนาคมและการขนส่ง</t>
  </si>
  <si>
    <t>แผนพัฒนาสามปี  (พ.ศ. 2557-2559)</t>
  </si>
  <si>
    <t>เพื่อประชาชนมีน้ำใช้เพื่อ</t>
  </si>
  <si>
    <t>ประชาชนมีน้ำใช้เพื่อ</t>
  </si>
  <si>
    <t>การเกษตรที่พอเพียง</t>
  </si>
  <si>
    <t>กรมส่งเสริมฯ</t>
  </si>
  <si>
    <t xml:space="preserve">กว้าง 4 ม. ยาว 300 ม.  </t>
  </si>
  <si>
    <t xml:space="preserve">กว้าง 4 ม. ยาว 100 ม. </t>
  </si>
  <si>
    <t xml:space="preserve">อบต.บัวชุม </t>
  </si>
  <si>
    <t xml:space="preserve">กว้าง 4 ม. ยาว 500 ม. </t>
  </si>
  <si>
    <t xml:space="preserve">กว้าง 4 ม. ยาว 200 ม. </t>
  </si>
  <si>
    <t xml:space="preserve">กว้าง 4 ม. ยาว 300 ม. </t>
  </si>
  <si>
    <t xml:space="preserve">กว้าง 4 ม. ยาว 300 ม.   </t>
  </si>
  <si>
    <t xml:space="preserve">กว้าง 15 ม. ยาว 30 ม. </t>
  </si>
  <si>
    <t xml:space="preserve">กว้าง 4 ม. ยาว 150 ม.  </t>
  </si>
  <si>
    <t xml:space="preserve">กว้าง 6 ม. ยาว 1,000  </t>
  </si>
  <si>
    <t xml:space="preserve">กว้าง 6 ม. ยาว 2,000 ม.   </t>
  </si>
  <si>
    <t>กว้าง 4 ม.ยาว 4,700 ม.</t>
  </si>
  <si>
    <t>กว้าง 4 ม.ยาว 2,000 ม.</t>
  </si>
  <si>
    <t>มีการคมนาคมมีความสะดวก</t>
  </si>
  <si>
    <t>อบต.บัวุม</t>
  </si>
  <si>
    <t>บาท</t>
  </si>
  <si>
    <t>เพื่อความปลอดภัย</t>
  </si>
  <si>
    <t>สะดวกและปลอดภัยมากยิ่งขึ้น</t>
  </si>
  <si>
    <t>เพื่อการคมนาคมมีความ</t>
  </si>
  <si>
    <t>มีความสะดวกและ</t>
  </si>
  <si>
    <t>ปลอดภัยมากขึ้น</t>
  </si>
  <si>
    <t>แต่ละหมู่บ้าน</t>
  </si>
  <si>
    <t>หมู่บ้านละ 1 โครงการ</t>
  </si>
  <si>
    <t>3. ขยายเขตไฟฟ้า</t>
  </si>
  <si>
    <t>กว้าง 4 ม. ยาว 400 ม.</t>
  </si>
  <si>
    <t>กว้าง 4 ม. ยาว 500 ม.</t>
  </si>
  <si>
    <t>กว้าง 4 ม.ยาว 500 ม.</t>
  </si>
  <si>
    <t>กว้าง 4 ม. ยาว 300 ม.</t>
  </si>
  <si>
    <t>(ภายในตำบล)</t>
  </si>
  <si>
    <t>สำนักงานปลัด</t>
  </si>
  <si>
    <t>ส่วนที่ 5</t>
  </si>
  <si>
    <t>ยุทธศาสตร์</t>
  </si>
  <si>
    <t>จำนวน</t>
  </si>
  <si>
    <t>งบประมาณ</t>
  </si>
  <si>
    <t>(บาท)</t>
  </si>
  <si>
    <t>ยุทธศาสตร์การพัฒนาด้านโครงสร้างพื้นฐาน</t>
  </si>
  <si>
    <t>ยุทธศาสตร์การพัฒนาด้านการบริหารจัดการและ</t>
  </si>
  <si>
    <t>การอนุรักษ์ทรัพยากรธรรมชาติ สิ่งแวดล้อม</t>
  </si>
  <si>
    <t>และการรักษาความสงบเรียบร้อย</t>
  </si>
  <si>
    <t xml:space="preserve">ยุทธศาสตร์การพัฒนาด้านการจัดระเบียบชุมชน/สังคม </t>
  </si>
  <si>
    <t>รวมทั้งสิ้น</t>
  </si>
  <si>
    <t>ในหมู่บ้าน</t>
  </si>
  <si>
    <t>ลึกไม่น้อยกว่า 60 เมตร</t>
  </si>
  <si>
    <t>ท่อไม่น้อยกว่า 6 นิ้ว</t>
  </si>
  <si>
    <t>กว้าง 4 ม. ยาว 2,000 ม.</t>
  </si>
  <si>
    <t>นายอุดม หมู่1</t>
  </si>
  <si>
    <t>กว้าง 6 ม. ยาว 600 ม.</t>
  </si>
  <si>
    <t>บ้านนางวีณา หมู่1</t>
  </si>
  <si>
    <t>นางบุญเลี้ยง</t>
  </si>
  <si>
    <t xml:space="preserve"> กว้าง 5 ม.ยาว600 ม.</t>
  </si>
  <si>
    <t>บ้านนายณัฐพล</t>
  </si>
  <si>
    <t>กว้าง5ม.ยาว800ม.</t>
  </si>
  <si>
    <t>บ้านนายขวัญ หมู่1</t>
  </si>
  <si>
    <t xml:space="preserve">กว้าง 5 ม. ยาว50 ม. </t>
  </si>
  <si>
    <t>ประปา หมู่1</t>
  </si>
  <si>
    <t xml:space="preserve">กว้าง 5 ม. ยาว50 ม.  </t>
  </si>
  <si>
    <t xml:space="preserve">กว้าง 5 ม. ยาว 50 ม.  </t>
  </si>
  <si>
    <t>กระเทยเฒ่า หมู่1</t>
  </si>
  <si>
    <t>นายเตือน บัวชุมสุข หมู่1</t>
  </si>
  <si>
    <t>หมู่2</t>
  </si>
  <si>
    <t xml:space="preserve">กว้าง 4 ม. ยาว  200 ม.  </t>
  </si>
  <si>
    <t xml:space="preserve">กว้าง 3ม. ยาว 30 ม.  </t>
  </si>
  <si>
    <t>ลำดวนถึงบ้านนายหัน หมู่2</t>
  </si>
  <si>
    <t>ใจว่อง หมู่2</t>
  </si>
  <si>
    <t>กว้าง 4 ม. ยาว 170 ม.</t>
  </si>
  <si>
    <t>คลองไทร หมู่2</t>
  </si>
  <si>
    <t>ถึงบ้านนายวิรัตน์ หมู่ 2</t>
  </si>
  <si>
    <t xml:space="preserve">กว้าง 4 ม. ยาว 70 ม.   </t>
  </si>
  <si>
    <t>ซอยประปา  หมู่2</t>
  </si>
  <si>
    <t>กิจจา โสช้าง  หมู่2</t>
  </si>
  <si>
    <t xml:space="preserve">    กว้าง 4 ม ยาว 300 ม.       </t>
  </si>
  <si>
    <t>ถึงบ้านนางละออง หมู่3</t>
  </si>
  <si>
    <t xml:space="preserve">กว้าง 4 ม. ยาว 180 ม.    </t>
  </si>
  <si>
    <t>ถึงบ้านนายวิชา หมู่3</t>
  </si>
  <si>
    <t xml:space="preserve">กว้าง 4 ม. ยาว 100 ม.  </t>
  </si>
  <si>
    <t>บ้านนายเหลือบ หมู่3</t>
  </si>
  <si>
    <t>ลำยวง หมู่3</t>
  </si>
  <si>
    <t>ถึงบ้านนางเกื้อกูล หมู่4</t>
  </si>
  <si>
    <t xml:space="preserve">  กว้าง 4 ม.  ยาว  300 ม.    </t>
  </si>
  <si>
    <t xml:space="preserve">กว้าง 4 ม. ยาว 800 ม. </t>
  </si>
  <si>
    <t xml:space="preserve">กว้าง 4 ม. ยาว 800ม.    </t>
  </si>
  <si>
    <t>บ้านนายชาติชาย  หมู่4</t>
  </si>
  <si>
    <t>หมู่ 4</t>
  </si>
  <si>
    <t>นายอุดม หมู่ 4</t>
  </si>
  <si>
    <t>บ้านนายสมนึก หมู่4</t>
  </si>
  <si>
    <t>นายบุญเหลือ หมู่4</t>
  </si>
  <si>
    <t xml:space="preserve">กว้าง 4 ม. ยาว 100 ม.   </t>
  </si>
  <si>
    <t>มาศ นายเจน นายวิรัตน์ หมู่4</t>
  </si>
  <si>
    <t xml:space="preserve">กว้าง 4 ม. ยาว  1,00ม.    </t>
  </si>
  <si>
    <t xml:space="preserve">กว้าง 4  ม. ยาว 300  ม.   </t>
  </si>
  <si>
    <t>หมู่4</t>
  </si>
  <si>
    <t xml:space="preserve">กว้าง 4 ม. ยาว400  ม. </t>
  </si>
  <si>
    <t>ถึงบ้านนายสำเริง หมู่4</t>
  </si>
  <si>
    <t xml:space="preserve">กว้าง 4 ยาว 100 ม.  </t>
  </si>
  <si>
    <t>บ้านนายเทพทอง หมู่4</t>
  </si>
  <si>
    <t xml:space="preserve">กว้าง4  ม. ยาว 400 ม.   </t>
  </si>
  <si>
    <t>หมู่5</t>
  </si>
  <si>
    <t xml:space="preserve">กว้าง 4 ม. ยาว 100ม. </t>
  </si>
  <si>
    <r>
      <rPr>
        <sz val="14"/>
        <rFont val="Times New Roman"/>
        <family val="1"/>
      </rPr>
      <t xml:space="preserve"> </t>
    </r>
    <r>
      <rPr>
        <sz val="14"/>
        <rFont val="Angsana New"/>
        <family val="1"/>
      </rPr>
      <t xml:space="preserve">กว้าง 4 ม. ยาว 100 ม. </t>
    </r>
  </si>
  <si>
    <t>ถึงบ้านายสมาน หมู่5</t>
  </si>
  <si>
    <t>ตำบลซับตะเคียน หมู่ 6</t>
  </si>
  <si>
    <t xml:space="preserve">กว้าง 5 ยาว 2500 ม.  </t>
  </si>
  <si>
    <t>หมู่6</t>
  </si>
  <si>
    <t xml:space="preserve">กว้าง 4 ม. ยาว 1200 ม.  </t>
  </si>
  <si>
    <t>แสนพันธ์  หมู่6</t>
  </si>
  <si>
    <t xml:space="preserve">กว้าง 5 ม. ยาว 2000 ม.  </t>
  </si>
  <si>
    <t>กว้าง 5 ม. ยาว700 ม.</t>
  </si>
  <si>
    <t>ถึงบ้านนางคำ  หมู่7</t>
  </si>
  <si>
    <t>ปากทางเข้าหมู่บ้าน หมู่ 7</t>
  </si>
  <si>
    <t>นายสนองถึงบ้านสำรวย หมู่7</t>
  </si>
  <si>
    <t>จำรัสถึงคลองชลประทาน หมู่8</t>
  </si>
  <si>
    <t xml:space="preserve">กว้าง 5 ม. ยาว1500 ม.    </t>
  </si>
  <si>
    <t>กรมส่งเสริม</t>
  </si>
  <si>
    <t xml:space="preserve">กว้าง 5 ม. ยาว 1000 ม.  </t>
  </si>
  <si>
    <t>หมู่8</t>
  </si>
  <si>
    <t>จากถนนกลางหมู่8</t>
  </si>
  <si>
    <t xml:space="preserve">กว้าง 4 ม. ยาว 700 ม.     </t>
  </si>
  <si>
    <t xml:space="preserve">กว้าง 4 ม. ยาว 550 ม.    </t>
  </si>
  <si>
    <t>นายประจวบ ชะอม หมู่ 9</t>
  </si>
  <si>
    <t xml:space="preserve">กว้าง 4 ม. ยาว 500 ม.   </t>
  </si>
  <si>
    <t>นายอนันท์ เพิ่มธัญกิจ หมู่9</t>
  </si>
  <si>
    <t>(ก่อสร้าง/ปรับปรุง/บำรุง) ถนน คสล.</t>
  </si>
  <si>
    <t>เหนือถึงถนนลาดยางฯ หมู่1</t>
  </si>
  <si>
    <t>กว้าง 6 ม. ยาว 2,000 ม.</t>
  </si>
  <si>
    <t>ใต้ถึงบ้านนางบุญเลี้ยง หมู่1</t>
  </si>
  <si>
    <t>คมนาคมสะดวก</t>
  </si>
  <si>
    <t xml:space="preserve">กว้าง 6 ยาว 600 ม. </t>
  </si>
  <si>
    <t>ถึงบ้านนางปรุง หมู่1</t>
  </si>
  <si>
    <t>สระบัว หมู่1</t>
  </si>
  <si>
    <t>กว้าง 5 ม.ยาว450ม.</t>
  </si>
  <si>
    <t xml:space="preserve">กว้าง 5 ม. ยาว7 00 ม. </t>
  </si>
  <si>
    <t xml:space="preserve">กว้าง 5 ม. ยาว 1,000 ม. </t>
  </si>
  <si>
    <t>กระเต็ง จากคลองน้ำถึงกลางหมู่</t>
  </si>
  <si>
    <t>บ้าน หมู่2</t>
  </si>
  <si>
    <t xml:space="preserve">กว้าง 5 ม. ยาว 100 ม. </t>
  </si>
  <si>
    <t>(ก่อสร้าง/ปรับปรุง/บำรุง) ถนนลาดยาง</t>
  </si>
  <si>
    <t>สี่แยก ร.รบ้านเขาสมโภชน์  หมู่2</t>
  </si>
  <si>
    <t xml:space="preserve">กว้าง 5 ม. ยาว 5,000 ม. </t>
  </si>
  <si>
    <t>ถึงวอยแก่นจันทร์ หมู่2</t>
  </si>
  <si>
    <t xml:space="preserve">กว้าง 5 ม. ยาว4,000 ม.  </t>
  </si>
  <si>
    <r>
      <rPr>
        <sz val="14"/>
        <rFont val="Times New Roman"/>
        <family val="1"/>
      </rPr>
      <t xml:space="preserve"> </t>
    </r>
    <r>
      <rPr>
        <sz val="14"/>
        <rFont val="Angsana New"/>
        <family val="1"/>
      </rPr>
      <t xml:space="preserve">กว้าง 5 ม. ยาว 300 ม.  </t>
    </r>
  </si>
  <si>
    <t>กระเต็ง  หมู่2</t>
  </si>
  <si>
    <t>สะพานท่าจิก หมู่2</t>
  </si>
  <si>
    <t>กว้าง 5 ม. ยาว 400 ม</t>
  </si>
  <si>
    <t>กว้าง 6 ม. ยาว 1,500 ม.</t>
  </si>
  <si>
    <t>1ตลอดสาย  หมู่3</t>
  </si>
  <si>
    <t>2ตลอดสาย หมู่3</t>
  </si>
  <si>
    <t>สังเวียนถึงนา นส,บุญช่วย หมู่3</t>
  </si>
  <si>
    <t xml:space="preserve">กว้าง 4 ม. ยาว 650 ม.  </t>
  </si>
  <si>
    <t>ถึงนานางสุกัญญา หมู่3</t>
  </si>
  <si>
    <t>บัวชุมถึงถนนสุระนารายณ์ หมู่ 3</t>
  </si>
  <si>
    <t>กว้าง 4 ม. ยาว 1,500ม.</t>
  </si>
  <si>
    <t>ขวัญเพ็งถึงบ้านนายเพ็ง หมู่4</t>
  </si>
  <si>
    <t xml:space="preserve">กว้าง 4 ม. ยาว 400 ม. </t>
  </si>
  <si>
    <t xml:space="preserve">กว้าง 4 ม. ยาว 400 ม.  </t>
  </si>
  <si>
    <t>กว้าง4ม.ยาว400ม.</t>
  </si>
  <si>
    <t>อินทร์น้อย หมู่4</t>
  </si>
  <si>
    <t>บ้านนางเกื้อกูล หมู่4</t>
  </si>
  <si>
    <t>ถึงบ้านนายหลอด หมู่4</t>
  </si>
  <si>
    <t>จำปาดี หมู่4</t>
  </si>
  <si>
    <t>บรรจง  หมู่ 4</t>
  </si>
  <si>
    <t>กว้าง 4 เมตร ยาว 400 ม.</t>
  </si>
  <si>
    <t>บ้านนางเล็ก หมู่ 4</t>
  </si>
  <si>
    <t>กว้าง4ม.ยาว1,000ม.</t>
  </si>
  <si>
    <t>คลองตะโก   หมู่5</t>
  </si>
  <si>
    <t>กว้าง5ม.ยาว1,000ม.</t>
  </si>
  <si>
    <t>รังนก  หมู่5</t>
  </si>
  <si>
    <t>กว้าง 4 ม. ยาว 1,000 ม.</t>
  </si>
  <si>
    <t>กว้าง 5  ม. ยาว 2,000 ม.</t>
  </si>
  <si>
    <t>ถึงบ้านนายพูล  หมู่7</t>
  </si>
  <si>
    <t xml:space="preserve"> กว้าง  5 ม. ยาว1,000 ม.</t>
  </si>
  <si>
    <t>ถึงป่าศรีมหาโพธิ์ หมู่7</t>
  </si>
  <si>
    <t>กว้าง 5 ม. ยาว 1,000 ม.</t>
  </si>
  <si>
    <t>นากำนัน หมู่8</t>
  </si>
  <si>
    <t>กว้าง 6 ม.ยาว1,2 00 ม.</t>
  </si>
  <si>
    <t>คลองชลประทาน หมู่8</t>
  </si>
  <si>
    <t>กว้าง 6 ม. ยาว 1,400 ม.</t>
  </si>
  <si>
    <t>หมู่9</t>
  </si>
  <si>
    <t>เชื่อมต่อหมู่6  หมู่9</t>
  </si>
  <si>
    <t>กว้าง 4 ม.ยาว 150 ม.</t>
  </si>
  <si>
    <t>ซอยบ้านนายห่วง  ใจตรง</t>
  </si>
  <si>
    <t>กว้าง 4 ม. ยาว 200 ม.</t>
  </si>
  <si>
    <t>ทางเข้าบ้านน้อย</t>
  </si>
  <si>
    <t>กว้าง 5 ม. ยาว 500 ม.</t>
  </si>
  <si>
    <t>ภายในสวนป่าฯ บ้านท่าแก่งลิง</t>
  </si>
  <si>
    <t>ถนนหินคลุก หมู่ 1</t>
  </si>
  <si>
    <t xml:space="preserve"> ถนนหินคลุกไหล่ทาง หมู่ 1</t>
  </si>
  <si>
    <t>ถนนลาดยางภายในหมู่บ้าน</t>
  </si>
  <si>
    <t>ถนนลาดยางบ้านนายทนงค์</t>
  </si>
  <si>
    <t>ถนนลาดยางบ้านนายจำรัสถึง</t>
  </si>
  <si>
    <t>ถนนลาดยาง บ้านนายเล็งถึง</t>
  </si>
  <si>
    <t xml:space="preserve">ถนนลาดยางจากบ้านปู่ยศ  </t>
  </si>
  <si>
    <t>ถนนลาดยาง บ้านนางยุพิน</t>
  </si>
  <si>
    <t>ถนนลาดยางในหมู่บ้าน</t>
  </si>
  <si>
    <t>ถนนลาดยางทางขึ้นเขาวัด</t>
  </si>
  <si>
    <t>ถนนลาดยางจากสี่แยกถึง</t>
  </si>
  <si>
    <t>ถนนลาดยาง บ้านนายเมฆถึง</t>
  </si>
  <si>
    <t>ถนนลาดยางเข้ากลุ่มบ้านนาง</t>
  </si>
  <si>
    <t xml:space="preserve">ถนนลาดยางบ้านนายรุน </t>
  </si>
  <si>
    <t>ถนนลาดยาง บ้านนายบุญเลิศ</t>
  </si>
  <si>
    <t>ถนนลาดยางบ้านนายทัยถึง</t>
  </si>
  <si>
    <t>ถนนลาดยางบ้านนางฉลอง</t>
  </si>
  <si>
    <t>ถนนลาดยางบ้านนายจำรูญ</t>
  </si>
  <si>
    <t>ถนนลาดยางสายโรงเรียนบ้าน</t>
  </si>
  <si>
    <t>ถนนลาดยางจากนานางบัวเล่</t>
  </si>
  <si>
    <t>ถนน ลาดยางจากนานาย</t>
  </si>
  <si>
    <t>ถนนลาดยางสายเหมืองคลอง</t>
  </si>
  <si>
    <t>ถนนลาดยางบ้านนายวินถึง</t>
  </si>
  <si>
    <t>ถนนลาดยางซอย5พร้อมท่อ</t>
  </si>
  <si>
    <t>ถนนลาดยางในบ้านหนอง</t>
  </si>
  <si>
    <t>ถนนลาดยางจากคลองตะเกียน</t>
  </si>
  <si>
    <t>ถนนลาดยางจากคลองไทรถึง</t>
  </si>
  <si>
    <t>ซ่อมแซมถนนลาดยาง ซอย7</t>
  </si>
  <si>
    <t>ก่อสร้างถนนลาดยางสายหนอง</t>
  </si>
  <si>
    <t>ถนนลาดยาง สายบ้านน้อย</t>
  </si>
  <si>
    <t>ถนนลาดยาง สายท่าแก่งลิง</t>
  </si>
  <si>
    <t>ก่อสร้างถนนลาดยางโคกนาชัด</t>
  </si>
  <si>
    <t>ถนนลาดยาง จากโคกนาชัด</t>
  </si>
  <si>
    <t>ก่อสร้างถนน คสล.ซอยบ้าน</t>
  </si>
  <si>
    <t>ก่อสร้างถนน คสล.</t>
  </si>
  <si>
    <t>ก่อสร้างถนน คสล. เชื่อมต่อ</t>
  </si>
  <si>
    <t>ก่อสร้างถน คสล.บ้านนาย</t>
  </si>
  <si>
    <t>ก่อสร้างถนน  คสล.  บ้าน</t>
  </si>
  <si>
    <t xml:space="preserve">ก่อสร้างถนน คสล.บ้านนายวิน  </t>
  </si>
  <si>
    <t>ถนน คสล.สายบ้านนายสง่า</t>
  </si>
  <si>
    <t>ถนน คสล.บ้านนายประเสริฐ</t>
  </si>
  <si>
    <t>ถนน คสล.จากหมู่6ถึงหมู่3</t>
  </si>
  <si>
    <t>ถนน คสล.จากบ้านผู้ใหญ่ดวง</t>
  </si>
  <si>
    <t>ถนน คสล.ซอยแก่งจันทร์</t>
  </si>
  <si>
    <t>ถนน คสล.บ้านนางนอม</t>
  </si>
  <si>
    <t>ถนน คสล.บ้านนายหลอดถึง</t>
  </si>
  <si>
    <t>ถนน คสล.บ้านนายอุดม</t>
  </si>
  <si>
    <t>ถนน คสล.ซอย4 หมู่4</t>
  </si>
  <si>
    <t>ถนน คสล.ซอย 1</t>
  </si>
  <si>
    <t>ถนน คสล. เข้าบ้าน นส.เบญ</t>
  </si>
  <si>
    <t>ถนน คสล.เข้าบ้านนายสำนวน</t>
  </si>
  <si>
    <t>ถนน คสล.จากถนนลาดยางถึง</t>
  </si>
  <si>
    <t>ถนน คสล.บ้านางจำรัสถึงบ้าน</t>
  </si>
  <si>
    <t>ถนน คสล.ซอยไร่พันธุ์ทอง</t>
  </si>
  <si>
    <t xml:space="preserve">ถนน คสล. /จากบ้านายเชิดถึง </t>
  </si>
  <si>
    <t>ถนน คสล.จากถนนลาดยาง</t>
  </si>
  <si>
    <t>ซ่อมแซมถนน คสล.บ้าน นส.</t>
  </si>
  <si>
    <t>ถนน คสล.บ้านายจำนองถึง</t>
  </si>
  <si>
    <t>ถนน คสล.บ้านนางสาวจำปา</t>
  </si>
  <si>
    <t>ถนน คสล. บ้านนางสุนัย</t>
  </si>
  <si>
    <t>ถนน คสล.แยกเข้าบ้านนาย</t>
  </si>
  <si>
    <t>ถนน คสล. บ้านคลองไทร</t>
  </si>
  <si>
    <t>ถนน คสล. สายบัวชุม หัวลำ</t>
  </si>
  <si>
    <t>ถนน คสล.สายหนองกระเต็ง</t>
  </si>
  <si>
    <t>ถนน คสล.ซอยบ้านนาย</t>
  </si>
  <si>
    <t>ถนน คสล.ซอยบ้านนายยั่ว</t>
  </si>
  <si>
    <t>ถนน คสล ซอย.บ้านนายผล</t>
  </si>
  <si>
    <t>ถนน คสล.ซอยประชาธิปไตย</t>
  </si>
  <si>
    <t>ซ่อมแซมถนน คสล.ซอย</t>
  </si>
  <si>
    <t>ซ่อมแซมถนน คสล.หน้า</t>
  </si>
  <si>
    <t>ซ่อมแซมถนน คสล.ชอยบ้าน</t>
  </si>
  <si>
    <t xml:space="preserve">ถนน คสล.บ้านนายแหละถึง </t>
  </si>
  <si>
    <t>ถนน คสล.โคกนาชัดเหนือถึง</t>
  </si>
  <si>
    <t>ถนน คสล.โคกนาชัดใต้ถึงบ้าน</t>
  </si>
  <si>
    <t>ถนน คสล.บ้านนางสนิทถึง</t>
  </si>
  <si>
    <t>ถนน คสล. หมู่ที่ 1 - 9</t>
  </si>
  <si>
    <t>ถนน คศล. บ้านนางปรุงถึงบ้าน</t>
  </si>
  <si>
    <t>บ้านยายปรุงถุงท่าสูบป้าเล็ก</t>
  </si>
  <si>
    <t>กว้าง 8 ม. ยาว 2,000 ม.</t>
  </si>
  <si>
    <t>สายโคกนาชัด</t>
  </si>
  <si>
    <t>ถนนใหญ่ถึงบ้านนายเล้ง เกชิด</t>
  </si>
  <si>
    <t>ถนนหินคลุก หมู่ 2</t>
  </si>
  <si>
    <t>สายคลองตะโก</t>
  </si>
  <si>
    <t>กว้าง 4 ม.ยาว 3,000 ม.</t>
  </si>
  <si>
    <t>โรงสีตาปิ่น</t>
  </si>
  <si>
    <t>ซ่อมแซมถนนหินคลุก หมู่ 2</t>
  </si>
  <si>
    <t>ถึงไร่ท่าวังคาง</t>
  </si>
  <si>
    <t>กว้าง 4 ม. ยาว 3,500 ม.</t>
  </si>
  <si>
    <t>นานางละอองถึงวัดปรางค์เก่า</t>
  </si>
  <si>
    <t>สายลาดยางบัวชุม-หัวลำ ถึง</t>
  </si>
  <si>
    <t>แยกเข้านานายชาตรี</t>
  </si>
  <si>
    <t>หน่วยงานที่</t>
  </si>
  <si>
    <t>รับผิดชอบ</t>
  </si>
  <si>
    <t>แยกบัวชุม-หัวลำเข้าบ้านนายเติม</t>
  </si>
  <si>
    <t>กว้าง 4 ม. ยาว 800 ม.</t>
  </si>
  <si>
    <t>เข้าบ้านนายแนบ(บัวชุมโคกกรวด)</t>
  </si>
  <si>
    <t>แยกเข้านานายจำนง</t>
  </si>
  <si>
    <t>ถนนหินคลุก หมู่ 3</t>
  </si>
  <si>
    <t>สายท่ามะขาม(สายเก่า)</t>
  </si>
  <si>
    <t>กว้าง 4 ม. ยาว 100 ม.</t>
  </si>
  <si>
    <t>ซ่อมแซมถนนหินคลุก หมู่ 3</t>
  </si>
  <si>
    <t>สายท่าระหอก</t>
  </si>
  <si>
    <t>บ้านนางประทุมถึงบ้านนางสงบ</t>
  </si>
  <si>
    <t>กว้าง 4 ม.ยาว 200 ม.</t>
  </si>
  <si>
    <t>บ้านนายเพิ่มถึงบ้านนายสังเวียน</t>
  </si>
  <si>
    <t>คอสะพานมะดุกถึงบ้านนางลำไย</t>
  </si>
  <si>
    <t>บ้านนายมิดถึงบ้านนางวันงาม</t>
  </si>
  <si>
    <t>นานายสนมถึงนานางบุญช่วย</t>
  </si>
  <si>
    <t>กว้าง 4 ม.ยาว 350 ม.</t>
  </si>
  <si>
    <t>บ้านนางสาวเดือนถึงบ้านนายตุ้ย</t>
  </si>
  <si>
    <t>ถนนหินคลุก หมู่ 4</t>
  </si>
  <si>
    <t>บ้านนายวิชัยถึงถนนลาดยาง</t>
  </si>
  <si>
    <t>ถึงวัดถ้ำเพชรนาคา</t>
  </si>
  <si>
    <t>บ้านนายวีระ/นายทองหล่อ/นายไสว</t>
  </si>
  <si>
    <t>กว้าง 4 ม. ยาว 50 ม.</t>
  </si>
  <si>
    <t>สายบ้านนายทองสุข</t>
  </si>
  <si>
    <t>บ้านนายสมหวังถึงบ้านนายถาวร</t>
  </si>
  <si>
    <t>กว้าง 4 ม.ยาว 100 ม.</t>
  </si>
  <si>
    <t>สายวัดถ้ำเพชรนาคาเชื่อมวัดป่า-</t>
  </si>
  <si>
    <t>ศรีมหาโพธิ์</t>
  </si>
  <si>
    <t>กว้าง 4 ม. ยาว 3,000ม.</t>
  </si>
  <si>
    <t>บ้านนายอำนวยถึงบ้านนางบุญยง</t>
  </si>
  <si>
    <t>ท้ายซอย 1 ถึงเขตห้ามล่าฯ</t>
  </si>
  <si>
    <t>สายเข้าไร่นายไทย นราเลิศ</t>
  </si>
  <si>
    <t>บ้านนายสนามถึงบ้านนางลอง</t>
  </si>
  <si>
    <t>บ้านนางเกื้อกูลถึงถนนลาดยาง</t>
  </si>
  <si>
    <t>ลำพญาไม้</t>
  </si>
  <si>
    <t>ถนนหินคลุก หมู่ 5</t>
  </si>
  <si>
    <t>ทางลานหินผุด</t>
  </si>
  <si>
    <t>ถนนหินคลุก หมู่ 7</t>
  </si>
  <si>
    <t>ถนนหินคลุก หมู่ 8</t>
  </si>
  <si>
    <t>สะพานเชื่อม ต.ท่ามะนาวถึง</t>
  </si>
  <si>
    <t>ถนนลาดยางสาย 2272</t>
  </si>
  <si>
    <t>กว้าง 8 ม.ยาว 2,000 ม.</t>
  </si>
  <si>
    <t>สาย MC คลองชลประทาน</t>
  </si>
  <si>
    <t>กว้าง 6 ม. ยาว 800 ม.</t>
  </si>
  <si>
    <t>สาย MC เรียบคลองคึกฤทธิ์</t>
  </si>
  <si>
    <t>กว้าง 6 ม. ยาว 1,000 ม.</t>
  </si>
  <si>
    <t>ถนนลาดยาง 2272-บ้านนางสุดใจ</t>
  </si>
  <si>
    <t>บ้านนายเล็งถึงนากำนัน</t>
  </si>
  <si>
    <t>กว้าง 6 ม. ยาว 1,200 ม.</t>
  </si>
  <si>
    <t>บ้านนางสาคูถึงบ้านนายสำนวน</t>
  </si>
  <si>
    <t>กว้าง 4 ม. ยาว 2,500 ม.</t>
  </si>
  <si>
    <t>ต่อจากถนนหินคลุกถึงบ้าน</t>
  </si>
  <si>
    <t>นางสมคิด</t>
  </si>
  <si>
    <t>ถนนหินคลุก หมู่ 9</t>
  </si>
  <si>
    <t>สายไร่นางสมพร</t>
  </si>
  <si>
    <t>กว้าง 6 ม.ยาว 1,700 ม.</t>
  </si>
  <si>
    <t>ถนนหินคลุก ไร่นายจักริน</t>
  </si>
  <si>
    <t>กว้าง 6 ม. ยาว 750 ม.</t>
  </si>
  <si>
    <t>ถนนหินคลุกสายน้ำตกลำพญาไม้</t>
  </si>
  <si>
    <t>ถนนหินคลุกภายในหมู่บ้าน</t>
  </si>
  <si>
    <t>กว้าง 4 ม.ยาว 1,000 ม.</t>
  </si>
  <si>
    <t>ซ่อมแซมถนนหินคลุก หมู่1-9</t>
  </si>
  <si>
    <t>หมู่บ้านละ500 ม.</t>
  </si>
  <si>
    <t>กว้าง 4 ม. ยาว 4,500 ม.</t>
  </si>
  <si>
    <r>
      <rPr>
        <b/>
        <sz val="14"/>
        <rFont val="Angsana New"/>
        <family val="1"/>
      </rPr>
      <t>ถนนลูกรัง</t>
    </r>
    <r>
      <rPr>
        <sz val="14"/>
        <rFont val="Angsana New"/>
        <family val="1"/>
      </rPr>
      <t xml:space="preserve"> บ้านนายบุญช่วย</t>
    </r>
  </si>
  <si>
    <t>หมู่1</t>
  </si>
  <si>
    <t>กว้าง 4 ม. ยาว 150 ม.</t>
  </si>
  <si>
    <t>ถนนลูกรัง คลองชลประทานถึง</t>
  </si>
  <si>
    <t>ถนนลาดยาง หมู่1</t>
  </si>
  <si>
    <t>กว้าง 4 ม.ยาว 300 ม.</t>
  </si>
  <si>
    <t>ถนนลูกรังบ้านโคกนาชัดเหนือ</t>
  </si>
  <si>
    <t>กว้าง 5 ม. ยาว200 ม.</t>
  </si>
  <si>
    <t>บุญธรรมถึงบ้านนายช่วย หมู่1</t>
  </si>
  <si>
    <t>ถนนลูกรังซอยบ้านายชอบถึงบ้าน</t>
  </si>
  <si>
    <t>นางต่อม หมู่2</t>
  </si>
  <si>
    <t>กว้าง 3 ม. ยาว 200 ม.</t>
  </si>
  <si>
    <t>ถนนลูกรังซ.บ้านนายประคองถึง</t>
  </si>
  <si>
    <t>บ้านายสมศักดิ์ หมู่2</t>
  </si>
  <si>
    <t>กว้าง 3 ม. ยาว 500 ม.</t>
  </si>
  <si>
    <t>ถนนลูกรังบ้านางสมัยไร่นางแป่บ</t>
  </si>
  <si>
    <t>กว้าง 4 ม.ยาว 1,500 ม.</t>
  </si>
  <si>
    <t>ถนนลูรังทางเข้าวัดโคกอีนูนถึง</t>
  </si>
  <si>
    <t>กว้าง 5ม. ยาว 500 ม.</t>
  </si>
  <si>
    <t>ถนนลูกรัง ท่าสูบบ้านป้าเล็กถึง</t>
  </si>
  <si>
    <t>ถนนลาดยางวิทยาลัยฯ หมู่2</t>
  </si>
  <si>
    <t>กว้าง 4 ม. ยาว 1,800 ม.</t>
  </si>
  <si>
    <t>ท่ามะนาว หมู่ 2</t>
  </si>
  <si>
    <t>กว้าง 4 ม.ยาว 800 ม.</t>
  </si>
  <si>
    <t>ถนนลูกรังแยกนานางสัมพันธ์</t>
  </si>
  <si>
    <t>ถึงนานายจ้อน หมู่2</t>
  </si>
  <si>
    <t>กว้าง 4 ม. ยาว 3,000 ม.</t>
  </si>
  <si>
    <t>ถนนลูกรัง หนองคูถึงบ้านนาย</t>
  </si>
  <si>
    <t>สมศักดิ์ หมู่2</t>
  </si>
  <si>
    <t>ถนนลูกรังสะพานคลองส่งน้ำถึง</t>
  </si>
  <si>
    <t>นานายวิจิตร หมู่2</t>
  </si>
  <si>
    <t>ถนนลูกรังจากถนนลาดยางถึง</t>
  </si>
  <si>
    <t>ถนนลูกรังสายบัวชุม-หัวลำ</t>
  </si>
  <si>
    <t>กว้าง 4 ม. ยาว 700 ม.</t>
  </si>
  <si>
    <t>ถนนลาดยาง ถนนคลองไทรถึง</t>
  </si>
  <si>
    <t>เขาสมโภชน์ หมู่2</t>
  </si>
  <si>
    <t>กว้าง 6 ม. ยาว 6,000 ม.</t>
  </si>
  <si>
    <t>ถนนลูกรัง บัวชุม หนองยายโต๊</t>
  </si>
  <si>
    <t>ถนนลูกรัง ถนนคลองไทร-เขา</t>
  </si>
  <si>
    <t>สมโภชน์  หมู่2</t>
  </si>
  <si>
    <t>ถนนลูกรังสายคลองตะเคียนเข้าไร่</t>
  </si>
  <si>
    <t>ถนนลูกรัง ถนนบัวชุม-หัวลำ เข้า</t>
  </si>
  <si>
    <t>ไร่นายหนึ่ง หมู่2</t>
  </si>
  <si>
    <t>นายบุญเติม  หมู่2</t>
  </si>
  <si>
    <t>กว้าง 4 ม. ยาว 1,500 ม.</t>
  </si>
  <si>
    <t>ถนนลูกรัง ไร่นายชำนาญถึงไร่</t>
  </si>
  <si>
    <t>นายมอน  หมู่2</t>
  </si>
  <si>
    <t>กว้าง 4 ม.ยาว 1,300 ม.</t>
  </si>
  <si>
    <t>ถนนลูกรังถนนบัวชุมหัวลำเข้าไร่</t>
  </si>
  <si>
    <t>นายปั่น  หมู่2</t>
  </si>
  <si>
    <t>ถนนลูกรัง ถนนบัวชุมหัวลำเข้าไร่</t>
  </si>
  <si>
    <t>ถนนลูกรัง ถนนบัวชุม-หัวลำเข้า</t>
  </si>
  <si>
    <t>กว้าง 4 ม.ยาว 450 ม.</t>
  </si>
  <si>
    <t>นายเลิศ  หมู่2</t>
  </si>
  <si>
    <t>ไร่นายเหลือม  หมุ่2</t>
  </si>
  <si>
    <t>ไร่นายจิตร  หมุ่2</t>
  </si>
  <si>
    <t>ถนนลูกรัง สายคลองตะโกถึง</t>
  </si>
  <si>
    <t>กว้าง 6 ม. ยาว 5,000 ม.</t>
  </si>
  <si>
    <t>ถนนลูกรังสายหลังคันคลองตะโก</t>
  </si>
  <si>
    <t xml:space="preserve"> กว้าง 4 ม. ยาว 3,000 ม.</t>
  </si>
  <si>
    <t>ถนนลูกรังสายคลองโทร-เขาสม</t>
  </si>
  <si>
    <t>โภชน์ ไร่นายประสิทธิ์  หมู่ 2</t>
  </si>
  <si>
    <t>ถนนลูกรังไร่นายม้อนถึงไร่นาย</t>
  </si>
  <si>
    <t>ถนนลูกรังไร่นายปังไร่นายนอง</t>
  </si>
  <si>
    <t>กว้าง 4 ม. ยาว 1,200 ม.</t>
  </si>
  <si>
    <t>ถนนลูกรัง ถนนบัวชุมหนองยาย</t>
  </si>
  <si>
    <t>กว้าง 4 ม.ยาว1,500ม.</t>
  </si>
  <si>
    <t>ประภาส  หมู่2</t>
  </si>
  <si>
    <t>โต๊ะ เข้าอู่นายกร  หมู่2</t>
  </si>
  <si>
    <t>เข้านาน้ำสุด  หมู่2</t>
  </si>
  <si>
    <t>เข้าไร่นายปัญญา  หมู่2</t>
  </si>
  <si>
    <t>ไร่นายอ้อย หมู่2</t>
  </si>
  <si>
    <t>ถนนลูกรัง แยกเข้าบ้านนาง</t>
  </si>
  <si>
    <t>กว้าง 4 ม.ยาว 70 ม.</t>
  </si>
  <si>
    <t>ถนนลูกรัง ถนนบัวชุม-หัวลำฯ</t>
  </si>
  <si>
    <t>เข้าไร่นายสมบัติ หมู่2</t>
  </si>
  <si>
    <t>ถนนลูกรัง ถนนบัวชุม-หนองยาย</t>
  </si>
  <si>
    <t>โต๊ะ เข้านานายดำริ หมู่2</t>
  </si>
  <si>
    <t xml:space="preserve">กว้าง 4 ม.ยาว 300 ม. </t>
  </si>
  <si>
    <t>ถนนลูกรังนานางบัวเล่ถึงนา</t>
  </si>
  <si>
    <t>นส.บุญช่วย หมู่3</t>
  </si>
  <si>
    <t xml:space="preserve">กว้าง 4 ม.ยาว 650 ม. </t>
  </si>
  <si>
    <t>ถนนลูกรังนานายสังเวียนถึงนา</t>
  </si>
  <si>
    <t>นส.สุกัญญา หมู่3</t>
  </si>
  <si>
    <t>ถนนลูกรัง นา นส.สุไกรถึงไร่</t>
  </si>
  <si>
    <t xml:space="preserve">กว้าง 4 ม.ยาว 300ม. </t>
  </si>
  <si>
    <t>นางมี  หมู่3</t>
  </si>
  <si>
    <t>ถนนลูกรัง นานางสุมาลัยถึงนา</t>
  </si>
  <si>
    <t>นายเทือย  หมู่3</t>
  </si>
  <si>
    <t xml:space="preserve">กว้าง 4 ม.ยาว 700 ม. </t>
  </si>
  <si>
    <t xml:space="preserve">กว้าง 4 ม.ยาว 800 ม. </t>
  </si>
  <si>
    <t>ถนนลูกรังนานายสนมถึงนานาย</t>
  </si>
  <si>
    <t>กว้าง 4 ม.ยาว 700 ม.</t>
  </si>
  <si>
    <t>ถนนลูกรัง นานางวันงามถึงบ้าน</t>
  </si>
  <si>
    <t>นางดวย หมู่3</t>
  </si>
  <si>
    <t>เทือย  หมู่3</t>
  </si>
  <si>
    <t>นายสนิท  หมู่3</t>
  </si>
  <si>
    <t>ถนนลูกรัง น า นส.อำพรถึงนา</t>
  </si>
  <si>
    <t>กว้าง 4 ม.ยาว200 ม.</t>
  </si>
  <si>
    <t xml:space="preserve">กว้าง 4 ม.ยาว  80 ม. </t>
  </si>
  <si>
    <t>ถนนลูกรัง สวนนายเหลือบถึงสวน</t>
  </si>
  <si>
    <t xml:space="preserve">กว้าง 3 ม. ยาว 1,500 ม. </t>
  </si>
  <si>
    <t>สายป้อมตำรวจ</t>
  </si>
  <si>
    <t>ก่อสร้างการ์ดแลนถนน หมู่3</t>
  </si>
  <si>
    <t>กว้าง  4  ม.ยาว  200   ม.</t>
  </si>
  <si>
    <t>นายสมใจ หมู่3</t>
  </si>
  <si>
    <t>นางบุญลอ  หมู่3</t>
  </si>
  <si>
    <t>ถนนลูกรัง บ้านายเพี้ยนถึงบ้านน</t>
  </si>
  <si>
    <t>ณิภากร หมู่2</t>
  </si>
  <si>
    <t>ถนนลูกรัง กลุ่มบ้านายเมฆ</t>
  </si>
  <si>
    <t>กว้าง 3 ม.ยาว 100 ม.</t>
  </si>
  <si>
    <t>ถนนลูกรัง ไร่นายหรั่งถึงวัดถ้ำ</t>
  </si>
  <si>
    <t>กว้าง 3 ม.ยาว 500 ม.</t>
  </si>
  <si>
    <t>ถนนลูกรัง ไร่นายจรูญถึงไร่นาย</t>
  </si>
  <si>
    <t>บุญชู หมู่4</t>
  </si>
  <si>
    <t>เพชรนาคา  หมู่4</t>
  </si>
  <si>
    <t>ถนนลุกรังไร่นางเบญจมาศถึงไร่</t>
  </si>
  <si>
    <t>นายมนัส  หมู่4</t>
  </si>
  <si>
    <t>กว้าง 3 ม.ยาว700 ม.</t>
  </si>
  <si>
    <t>ถนนลูกรัง ไร่นายไพทูรย์ถึงไร่</t>
  </si>
  <si>
    <t>นายสุรัตน์ หมู่4</t>
  </si>
  <si>
    <t xml:space="preserve">กว้าง 3 ม.ยาว 500 ม. </t>
  </si>
  <si>
    <t>ถนนลูกรัง ไร่นายสวัสดิ์ถึงไร่นาย</t>
  </si>
  <si>
    <t>สมนึก  หมู่4</t>
  </si>
  <si>
    <t>กว้าง 3 ม.ยาว 800 ม.</t>
  </si>
  <si>
    <t>ถนนลูกรัง กลุ่มบ้านนายส่ง มะรุม</t>
  </si>
  <si>
    <t>ถนนลูกรังไร่นายบุญเลิศถึงไร่</t>
  </si>
  <si>
    <t>กว้าง 3ม.ยาว500ม.</t>
  </si>
  <si>
    <t>นายวิมล  หมู่4</t>
  </si>
  <si>
    <t>ถนนลูกรัง ไร่นายทองใบถึงนาย</t>
  </si>
  <si>
    <t>สมัย  หมู่4</t>
  </si>
  <si>
    <t>กว้าง 3ม.ยาว400ม.</t>
  </si>
  <si>
    <t>ถนนลูกรังไร่นายวิเชียรถึงนาย</t>
  </si>
  <si>
    <t>กว้าง 3 ม.ยาว 4,00 ม.</t>
  </si>
  <si>
    <t>ทอง.3 หมู่4</t>
  </si>
  <si>
    <t>ถนนลูกรัง ไร่นายสมหวังถึงไร่</t>
  </si>
  <si>
    <t>กว้าง 3 ม.ยาว 400 ม.</t>
  </si>
  <si>
    <t>ถนนลูกรัง ไร่นางเขียนถึงไร่นาย</t>
  </si>
  <si>
    <t>นายบุญยง หมู่4</t>
  </si>
  <si>
    <t>บุญล้อม หมู่4</t>
  </si>
  <si>
    <t xml:space="preserve">กว้าง 3 ม.ยาว 400 ม. </t>
  </si>
  <si>
    <t>ถนนลูกรัง ซอย3เชื่อมวัดถ้ำเพชร</t>
  </si>
  <si>
    <t>นาคา หมู่4</t>
  </si>
  <si>
    <t>ถนนลูกรัง นายสนามถึงบ้านนาง</t>
  </si>
  <si>
    <t>อนงค์  หมู่ 4</t>
  </si>
  <si>
    <t>ถนนลูกรัง จากไร่นางเบญจมาศ</t>
  </si>
  <si>
    <t>ถึงบ้านนายเหลือ  หมู่ 4</t>
  </si>
  <si>
    <t xml:space="preserve">กว้าง 4 ม.ยาว 1,000 ม. </t>
  </si>
  <si>
    <t>ถนนลูกรังจาไร่นายลือชัยถึงเขต</t>
  </si>
  <si>
    <t>ห้ามล่าฯ  หมู่4</t>
  </si>
  <si>
    <t>ถนนลูกรัง  ม.4,5,7,9,</t>
  </si>
  <si>
    <t>กว้าง 4 ม.ยาว 1,700 ม.</t>
  </si>
  <si>
    <t>ถนนลูกรัง ไร่นายปิ่นถึงสี่แยก</t>
  </si>
  <si>
    <t>บ้านเขาสมโภขน์  หมู่5</t>
  </si>
  <si>
    <t xml:space="preserve">กว้าง 3 ม.ยาว 3,000 ม. </t>
  </si>
  <si>
    <t>ถนนลูกรัง บ้านนางกุหลาบถึงบ้าน</t>
  </si>
  <si>
    <t>นางวรรณา  หมู่5</t>
  </si>
  <si>
    <t>กว้าง3ม.ยาว1,500ม.</t>
  </si>
  <si>
    <t xml:space="preserve"> </t>
  </si>
  <si>
    <t>ไร่นายทวง  หมู่5</t>
  </si>
  <si>
    <t>กว้าง3ม.ยาว2,000ม.</t>
  </si>
  <si>
    <t>ถนนลูกรัง ซอยแก่งจันทร์</t>
  </si>
  <si>
    <t>หมู่ 5</t>
  </si>
  <si>
    <t>ถนนลูกรัง ไร่นายปิ่นถึงไร่นาง</t>
  </si>
  <si>
    <t>อรุณ  หมู่5</t>
  </si>
  <si>
    <t xml:space="preserve">กว้าง 3 ม.ยาว 2,000ม. </t>
  </si>
  <si>
    <t>ถนนลูกรัง ไ5นายปิ่นถึงสีแยก</t>
  </si>
  <si>
    <t>รร.เขาสมโภชน์  หมู่5</t>
  </si>
  <si>
    <t>ถนนลูกรัง ไร่นายกำพลถึงถนน</t>
  </si>
  <si>
    <t>เชื่อมหมู่5  หมู่ 5</t>
  </si>
  <si>
    <t>นายตะวัน</t>
  </si>
  <si>
    <t>ถนนลูกรังบ้านนางละอองถึงบ้าน</t>
  </si>
  <si>
    <t>ถนนลูกรัง หมู่ 5</t>
  </si>
  <si>
    <t>บ้านนายเจียนถึงนานายเหมียว</t>
  </si>
  <si>
    <t xml:space="preserve">  หมู่4</t>
  </si>
  <si>
    <t>ถนนลาดยาง รอบวัดซับเค้าแมว</t>
  </si>
  <si>
    <t>บ้านนายสาครถึงบ้านนายไกรฤทธิ์</t>
  </si>
  <si>
    <t>ไร่ นส.พัชรินทร์-ถ.เขาสมโภชน์</t>
  </si>
  <si>
    <t xml:space="preserve">กว้าง 4 ม.ยาว 200 ม. </t>
  </si>
  <si>
    <t>ถนนลูกรัง หมู่ 6</t>
  </si>
  <si>
    <t>เชื่อมหมู่ 3 ซับตะเคียน</t>
  </si>
  <si>
    <t>กว้าง  3  ม.ยาว  2,000   ม.</t>
  </si>
  <si>
    <t>บ้านนายทนงศักดิ์-บ้านนายสมนึก</t>
  </si>
  <si>
    <t>กว้าง  4  ม.ยาว  2,000   ม.</t>
  </si>
  <si>
    <t>ถนนลูกรัง หมู่ 7</t>
  </si>
  <si>
    <t>ไร่นายประยูร</t>
  </si>
  <si>
    <t>กว้าง  4  ม.ยาว  1,500   ม.</t>
  </si>
  <si>
    <t>จากศาลา SML ถึงบ้านนายสำรวย</t>
  </si>
  <si>
    <t xml:space="preserve">กว้าง 4 ม.ยาว 500 ม. </t>
  </si>
  <si>
    <t>บ้านนายเสถียร-วัดเขาสมโภชน์</t>
  </si>
  <si>
    <t>ไร่นายจรัญถึงไร่นายสุปัน</t>
  </si>
  <si>
    <t xml:space="preserve">กว้าง 4 ม.ยาว  500 ม. </t>
  </si>
  <si>
    <t>สายลาดยางอนามัย-วัดเขาสมโภชน์</t>
  </si>
  <si>
    <t>ถนนลูกรัง หมู่ 8</t>
  </si>
  <si>
    <t>จากถนนลาดยางสาย 2272</t>
  </si>
  <si>
    <t>ถึงบ้านนายโกเมนท์</t>
  </si>
  <si>
    <t>จากสะพานถึงบ้านนายยงยุทธ</t>
  </si>
  <si>
    <t>คลองชลประทานถึงนากำนัน</t>
  </si>
  <si>
    <t>คลองชลประทาน</t>
  </si>
  <si>
    <t>กว้าง 5 ม.ยาว 500 ม.</t>
  </si>
  <si>
    <t>จากฝายน้ำล้นถึงไร่นายประชิน</t>
  </si>
  <si>
    <t>กว้าง  4  ม.ยาว  150   ม.</t>
  </si>
  <si>
    <t>ซอยเรียบคลองคึกฤทธิ์</t>
  </si>
  <si>
    <t>ถนนลูกรัง หมู่ 9</t>
  </si>
  <si>
    <t>ซอยบ้านนายสง่า สาบุตร</t>
  </si>
  <si>
    <t>กว้าง 4 ม.ยาว 600 ม.</t>
  </si>
  <si>
    <t>ซอยบ้านนายณรงค์ บรรทัพ</t>
  </si>
  <si>
    <t>กว้าง  4  ม.ยาว  100   ม.</t>
  </si>
  <si>
    <t>ซอยบ้านนายประหยัด สุขจุ่น</t>
  </si>
  <si>
    <t>ซอยบ้านนางฉวี แสงแก้ว</t>
  </si>
  <si>
    <t>ซอยบ้านนางนวล สิงห์ศิริพร</t>
  </si>
  <si>
    <t>ก่อสร้างถนนลูกรังหมู่ 1-9</t>
  </si>
  <si>
    <t>กว้าง 4 ม.ยาว 4,500 ม.</t>
  </si>
  <si>
    <t>ไร่นายวิชัย  หมู่ 2</t>
  </si>
  <si>
    <t>ถนนลาดยางหนองยายโต๊ะ หมู่2</t>
  </si>
  <si>
    <t>ถนนลูกรัง ถนนบัวชุม-หัวลำ</t>
  </si>
  <si>
    <t>กว้าง 5 ม.ยาว4,500ม.</t>
  </si>
  <si>
    <t xml:space="preserve">ขนาดสูง 20 ม. </t>
  </si>
  <si>
    <t>ปริมาณไม่น้อยกว่า 12 คิว</t>
  </si>
  <si>
    <t>ประชาชนมีไฟฟ้าใช้</t>
  </si>
  <si>
    <t>ระบายน้ำแก้ปัญหาน้ำท่วม</t>
  </si>
  <si>
    <t>ยาว 500 ม.</t>
  </si>
  <si>
    <t>มีน้ำไว้ใช้เพียงพอ</t>
  </si>
  <si>
    <t>เพื่อการอุปโภค-บริโภค</t>
  </si>
  <si>
    <t xml:space="preserve">ปากกว้าง 12 ม. </t>
  </si>
  <si>
    <t>ปากกว้าง 12ม.</t>
  </si>
  <si>
    <t>ก้นกว้าง 6ม. ลึก 3ม.</t>
  </si>
  <si>
    <t>จากไร่นางบุญศรี-ไร่นางแตงอ่อน</t>
  </si>
  <si>
    <t>เขาสมโภชน์น้อย</t>
  </si>
  <si>
    <t>ยาว 1,000 ม.</t>
  </si>
  <si>
    <t>กว้าง 3ม. ลึก 3ม.</t>
  </si>
  <si>
    <t>แก้ปัญหาน้ำท่วมขัง</t>
  </si>
  <si>
    <t xml:space="preserve"> 1 โครงการ</t>
  </si>
  <si>
    <t>กว้าง 3 ม. ยาว 1,000 ม.</t>
  </si>
  <si>
    <t>1. ติดตั้งไฟฟ้าส่องสว่างสาธารณะ</t>
  </si>
  <si>
    <t>หมู่บ้านละ 20 จุด</t>
  </si>
  <si>
    <t>2. ขยายเขตไฟฟ้าครัวเรือน</t>
  </si>
  <si>
    <t>หมู่บ้านละ500ม.</t>
  </si>
  <si>
    <t>มีความปลอดภัย</t>
  </si>
  <si>
    <t>เพื่อประชาชนมีไฟฟ้าใช้</t>
  </si>
  <si>
    <t xml:space="preserve">4. ไฟฟ้าสาธารณะหัวสะพานหมู่1 </t>
  </si>
  <si>
    <t>ติดตั้งไฟเหลือง</t>
  </si>
  <si>
    <t>5. ขยายเขตไฟฟ้าจากหนอง</t>
  </si>
  <si>
    <t>กระเต็ง เข้าบ้านนายจำนงค์ หมู่2</t>
  </si>
  <si>
    <t>ระยะทาง 500 ม.</t>
  </si>
  <si>
    <t>มีไฟฟ้าใช้</t>
  </si>
  <si>
    <t>6.ติดตั้งไฟฟ้าสาธารณะในหมู่บ้าน</t>
  </si>
  <si>
    <t>หมู่3</t>
  </si>
  <si>
    <t>สาธารณะใช้</t>
  </si>
  <si>
    <t>ประชาชนปลอดภัย</t>
  </si>
  <si>
    <t>ถึงบ้านนายชัยพร หมู่4</t>
  </si>
  <si>
    <t>ระยะทาง 3,500 ม.</t>
  </si>
  <si>
    <t>7. ขยายเขตไฟฟ้าบ้านนายสุเนตร</t>
  </si>
  <si>
    <t>บุญชู   หมู่4</t>
  </si>
  <si>
    <t>ระยะทาง500ม.</t>
  </si>
  <si>
    <t>10.ขยายเขตไฟฟ้า สายบ้านนาย</t>
  </si>
  <si>
    <t>ปรีชา,นายสมนึกฯ  หมู่4</t>
  </si>
  <si>
    <t>11. ขยาเขตไฟฟ้าพร้อมเพิ่ม</t>
  </si>
  <si>
    <t>หม้อแปลง บ้านนายสุขเกษม-บ้านนายวันชัยหมุ่6</t>
  </si>
  <si>
    <t>ระยะทาง3,000 ม.</t>
  </si>
  <si>
    <t>ระยะทาง400 ม.</t>
  </si>
  <si>
    <t>13. ขยายเขตไฟฟ้าบ้านนายสุนทร</t>
  </si>
  <si>
    <t>ยอดเอมและพวกฯ  หมู่9</t>
  </si>
  <si>
    <t>12.ขยายเขตไฟฟ้าน้ำตกลำพญาไม้หมู่9</t>
  </si>
  <si>
    <t>14.  ขุดเจาะบ่อบาดาลเพื่อการ</t>
  </si>
  <si>
    <t>เกษตรหมู่ 1-9 หมู่ละ5บ่อ</t>
  </si>
  <si>
    <t>เป่า/ล้างเปลี่ยนอุปกรณ์</t>
  </si>
  <si>
    <t>17.ขุดเจาะบ่อบาดาล หมู่ 1-9</t>
  </si>
  <si>
    <t>หมู่บ้านละ5บ่อ</t>
  </si>
  <si>
    <t>18.ขยายเขตท่อประปา หมู่1-9</t>
  </si>
  <si>
    <t>ท่อ2นิ้ว ยาว4,500ม.</t>
  </si>
  <si>
    <t>ปา หมู่1</t>
  </si>
  <si>
    <t>เพื่อประชาชนมีน้ำใช้เพียงพอ</t>
  </si>
  <si>
    <t>19.ขุดเจาะบ่อบาดาล บริเวณประ</t>
  </si>
  <si>
    <t>แก้ปัญหาน้ำประปาแดงช่วง</t>
  </si>
  <si>
    <t>ฤดูฝน/น้ำขาดแคลน</t>
  </si>
  <si>
    <t>คลองกุ้ง หมู่1</t>
  </si>
  <si>
    <t>เพื่อลดค่าใช้จ่ายในการผลิต</t>
  </si>
  <si>
    <t>น้ำประปาบัวชุม  หมู่1</t>
  </si>
  <si>
    <t>21.ขยายท่อประปาจากบ้านนาง</t>
  </si>
  <si>
    <t>วีณาถึงบ้านนายแดง</t>
  </si>
  <si>
    <t>ท่อ2นิ้วยาว300 เมตร</t>
  </si>
  <si>
    <t>22.ขยายท่อประปาจากบ้านหนอง</t>
  </si>
  <si>
    <t>กระเต็งถึงกลุ่มนายจำนงค์  หมู่2</t>
  </si>
  <si>
    <t>ท่อ 2นิ้วระยะทาง</t>
  </si>
  <si>
    <t>1,500 ม.</t>
  </si>
  <si>
    <t>23.ก่อสร้างประปาหมู่บ้าน</t>
  </si>
  <si>
    <t>บริเวณท่าศาลา   หมู่2</t>
  </si>
  <si>
    <t>24.ก่อสร้างประปา บริเวณบ้าน</t>
  </si>
  <si>
    <t>คลองโทร   หมู่2</t>
  </si>
  <si>
    <t>25.จัดหาแท็งกักเก็บน้ำประปา</t>
  </si>
  <si>
    <t>บ้านโคก หมู่3</t>
  </si>
  <si>
    <t>เพื่อกักเก็บน้ำในหมู่บ้าน</t>
  </si>
  <si>
    <t>2ถัง</t>
  </si>
  <si>
    <t>26.ขยายท่อเมนประปา บ้านนาง</t>
  </si>
  <si>
    <t>สอย หมู่3</t>
  </si>
  <si>
    <t>เพื่อมีน้ำประปาใช้ทั่วถึง</t>
  </si>
  <si>
    <t>ระยะทาง 200 ม.</t>
  </si>
  <si>
    <t>9.ขยายเขตไฟฟ้า-วัดป่าศรีมหา</t>
  </si>
  <si>
    <t>โพธิ  หมู่ 4</t>
  </si>
  <si>
    <t>27.ขยายท่อเมนประปา บ้านนาย</t>
  </si>
  <si>
    <t>28.จัดหาแท็งกักเก็บน้ำบริเวณ</t>
  </si>
  <si>
    <t>29.ประปาหอถังสูงบ้านศรีมหา</t>
  </si>
  <si>
    <t>โพธิ พร้อมขยายท่อปประปา หมู่4</t>
  </si>
  <si>
    <t>วัดซับเค้าแมว  หมุ่4</t>
  </si>
  <si>
    <t>วิชาญ  ธรรมา  หมู่4</t>
  </si>
  <si>
    <t>30.ขุดเจาะบ่อบาดาล บริเวณ</t>
  </si>
  <si>
    <t>ซอย2 หมู่4</t>
  </si>
  <si>
    <t>31.ขุดเจะบ่อบาดาล บ้านนายเมฆ</t>
  </si>
  <si>
    <t>พร้อมขยายท่อเมน หมู่4</t>
  </si>
  <si>
    <t>32 ปรับปรุงท่อเมนระบบน้ำประ</t>
  </si>
  <si>
    <t>ปาหมู่บ้าน หมุ่5</t>
  </si>
  <si>
    <t>แก้ปัญหาน้ำประปา</t>
  </si>
  <si>
    <t>33.ขุดเจาะบ่อบาดาลเพื่อการ</t>
  </si>
  <si>
    <t>เกษตร หมู่6</t>
  </si>
  <si>
    <t>จำนวน  5 บ่อ</t>
  </si>
  <si>
    <t>เพื่อการเพาะปลูก</t>
  </si>
  <si>
    <t>34.ขุดเจาะบ่อบาดาลในหมู่บ้าน</t>
  </si>
  <si>
    <t>หมู่ 7</t>
  </si>
  <si>
    <t>35.ปรับปรุงระบบท่อเมนน้ำประ</t>
  </si>
  <si>
    <t>ปาในหมู่บ้าน หมู่7</t>
  </si>
  <si>
    <t>36.ขุดเจาะบ่อบาดาลในหมู่บ้าน</t>
  </si>
  <si>
    <t>หมู่ 8</t>
  </si>
  <si>
    <t>จำนวน5บ่อ</t>
  </si>
  <si>
    <t>ขุดเจาะบ่อบาดาลในหมู่บ้าน</t>
  </si>
  <si>
    <t>37.ปรับปรุงท่อเมนประปาหมู่</t>
  </si>
  <si>
    <t>บ้าน หมู่9</t>
  </si>
  <si>
    <t>ระยะทาง 5,000 ม.</t>
  </si>
  <si>
    <t>ขนาด 2นิ้ว</t>
  </si>
  <si>
    <t>ท่อขนาด8นิ้ว</t>
  </si>
  <si>
    <t>ยาว 100 ม.</t>
  </si>
  <si>
    <r>
      <rPr>
        <sz val="16"/>
        <rFont val="Angsana New"/>
        <family val="1"/>
      </rPr>
      <t>(ก่อสร้าง/ปรับปรุง/บำรุง</t>
    </r>
    <r>
      <rPr>
        <b/>
        <sz val="16"/>
        <rFont val="Angsana New"/>
        <family val="1"/>
      </rPr>
      <t>)  รางระบายน้ำ/ท่อระบายน้ำ</t>
    </r>
  </si>
  <si>
    <t>1.. ขุดลอกท่อระบายน้ำ</t>
  </si>
  <si>
    <t>3.. ขุดลอกรางระบายน้ำ</t>
  </si>
  <si>
    <t>หมู่.1 บ้านนายเดือนถึงนายเปาะ</t>
  </si>
  <si>
    <t>4.ก่อสร้างรางระบายน้ำในหมู่บ้าน</t>
  </si>
  <si>
    <t>5.ก่อสร้างรางระบายน้ำ ซอย3,</t>
  </si>
  <si>
    <t>4,5, หมู่2</t>
  </si>
  <si>
    <t>กว้าง 1 ม. ยาว 1,000 ม.</t>
  </si>
  <si>
    <t>6.ขุดลอกทำความสะอาดราง</t>
  </si>
  <si>
    <t>ระบายน้ำ ซอย3,4,5,  หมู่2</t>
  </si>
  <si>
    <t>7.ก่อสร้างรางระบายน้ำต่อถึง</t>
  </si>
  <si>
    <t>ท่าศาลา  หมู่2</t>
  </si>
  <si>
    <t>8.วางท่อระบายน้ำ คสล บ้านคลอง</t>
  </si>
  <si>
    <t>โทร</t>
  </si>
  <si>
    <t>ระยะทาง 300 ม.</t>
  </si>
  <si>
    <t>9.ขุดลอกท่อระบายน้ำบ้านคลอง</t>
  </si>
  <si>
    <t>ไทร</t>
  </si>
  <si>
    <t>10.ขุดลอกทางระบายน้ำบ้านคลอง</t>
  </si>
  <si>
    <t>โทรถึงคลองตะโก พร้อมวางท่อ</t>
  </si>
  <si>
    <t>ระยะทาง 2,000 ม.</t>
  </si>
  <si>
    <t>ท่อ 20ท่อน</t>
  </si>
  <si>
    <t>11.วางท่อระบายน้ำ (เรณู  ผุดผ่อง)</t>
  </si>
  <si>
    <t xml:space="preserve"> ขนาด 1ม.</t>
  </si>
  <si>
    <t>จำนวน 6 ท่อน</t>
  </si>
  <si>
    <t>ขนาด 60นิ้ว</t>
  </si>
  <si>
    <t>ระยทาง 500 ม.</t>
  </si>
  <si>
    <t>12.วางท่อระบายน้ำ ถนนซอยศาล</t>
  </si>
  <si>
    <t>เจ้า  หมู่3</t>
  </si>
  <si>
    <t>บ้านครูหวิน หมู่3</t>
  </si>
  <si>
    <t>13.  วางท่อระบายน้ำ</t>
  </si>
  <si>
    <t>14.วางท่อระบายน้ำ</t>
  </si>
  <si>
    <t>15.ก่อสร้างรางระบายน้ำ บ้านนาย</t>
  </si>
  <si>
    <t>เทศถึงปากทางเข้าหมู่บ้าน  หมู่ 7</t>
  </si>
  <si>
    <t>กว้าง 1 ม. ยาว 700 ม.</t>
  </si>
  <si>
    <t>16. ขุดลอกทางระบายน้ำ</t>
  </si>
  <si>
    <t>หมู่.1-9</t>
  </si>
  <si>
    <t>แหล่งน้ำ  ขุดลอกคลอง</t>
  </si>
  <si>
    <t>กว้าง  12 ม. ลึก 3 ม.</t>
  </si>
  <si>
    <t>2. สร้างคลองส่งน้ำ จากคลองโทร</t>
  </si>
  <si>
    <t>ระยะทาง2,000 ม.</t>
  </si>
  <si>
    <t>ถึงคลองตะโก  หมู่2</t>
  </si>
  <si>
    <t>4.ขุดลอกล่องน้ำ บ้านนายยอด</t>
  </si>
  <si>
    <t>ระยะทาง300 ม.</t>
  </si>
  <si>
    <t>นายสด  นาสุข  หมู่3</t>
  </si>
  <si>
    <t>3.ขุดลอกคลองลำรางหลังบ้าน</t>
  </si>
  <si>
    <t>นางกุหลาบ  เมาเรณู  หมู่2</t>
  </si>
  <si>
    <t>ยาว500 ม.</t>
  </si>
  <si>
    <t>กว้าง2ม.ลึก1ม.</t>
  </si>
  <si>
    <t>5.ขุดลอกคลองมะเดื่อ  หมู่3</t>
  </si>
  <si>
    <t>กุหลาบ  เมาเรณู  หมู่3</t>
  </si>
  <si>
    <t>กว้าง 2 ม.ยาว500ม.</t>
  </si>
  <si>
    <t>จากฝาย รร.ซับเค้าแมว เชื่อมต่อ</t>
  </si>
  <si>
    <t>ถึงหมู่4 ตำบลหนองยายโต๊ะ</t>
  </si>
  <si>
    <t>นงค์ ถึงนานายประเคน  ช่างศรี</t>
  </si>
  <si>
    <t>กว้าง3ม.ลึก1ม.</t>
  </si>
  <si>
    <t>ยาว1,000 ม.</t>
  </si>
  <si>
    <t>จากฝายวัดซับเค้าแมว</t>
  </si>
  <si>
    <t>กว้าง 10ม. ลึก 3ม.</t>
  </si>
  <si>
    <t>กว้าง 12มยาว3,000ม..</t>
  </si>
  <si>
    <t>เปี่ยมสุข</t>
  </si>
  <si>
    <t xml:space="preserve"> ยาว500 ม.</t>
  </si>
  <si>
    <t>8. โครงการขุดลอกคลอง ม.4</t>
  </si>
  <si>
    <t>9.  โครงการขุดลอกคลอง ม.4</t>
  </si>
  <si>
    <t>10.ขุดลอกคลอง หมู่4 ไร่นายสวัสดิ์</t>
  </si>
  <si>
    <t>11.  โครงการขุดลอกคลอง ม.5</t>
  </si>
  <si>
    <t>14.ขุดลอกคลองคึกฤทธิ์</t>
  </si>
  <si>
    <t>12.ขุดลอกคลอง  หมู่7</t>
  </si>
  <si>
    <t>7.ขุดลอกคลอง ม.3 จากนานาง</t>
  </si>
  <si>
    <t>6.ขุดลอกลำราง  หลังบ้านนาง</t>
  </si>
  <si>
    <t>กว้าง10ม. สูง1.50 ม.</t>
  </si>
  <si>
    <t>ยาว 15 ม.</t>
  </si>
  <si>
    <t>กว้าง  10 ม. ลึก 3 ม.</t>
  </si>
  <si>
    <t>สัญจรไปมาสะดวก</t>
  </si>
  <si>
    <t>กว้าง10ม. ยาว6ม.</t>
  </si>
  <si>
    <t>ลึก 3 ม. ยาว 1,000  ม.</t>
  </si>
  <si>
    <t>แหล่งน้ำ   ฝายน้ำล้น</t>
  </si>
  <si>
    <t>1. ก่อสร้างฝายน้ำล้นคลองตะโก</t>
  </si>
  <si>
    <t>ไร่นายยั่ว  ใจว่อง  หมู่2</t>
  </si>
  <si>
    <t>2.ก่อสร้างฝายน้ำล้นคลองตะโก</t>
  </si>
  <si>
    <t>ไร่นายสมชาย  ชูเมือง หมู่2</t>
  </si>
  <si>
    <t>3.ก่อสร้างฝายน้ำล้นคลองตะโก</t>
  </si>
  <si>
    <t>4.ก่อสร้างฝายน้ำล้นคลองตะโก</t>
  </si>
  <si>
    <t>5. ก่อสร้างฝายน้ำล้นคลองตะโก</t>
  </si>
  <si>
    <t>ไร่นายสังเวียน  สีมาก  หมู่ 2</t>
  </si>
  <si>
    <t>ไร่นายจรัญ บุญออย  หมู่2</t>
  </si>
  <si>
    <t>ไร้นายเต้  จงใจหาญ หมู่2</t>
  </si>
  <si>
    <t>6.ก่อสร้างฝายน้ำล้นคลองโทร</t>
  </si>
  <si>
    <t>7.ก่อสร้างฝายน้ำคลองคลองโทร</t>
  </si>
  <si>
    <t>ไร่นายทองดี  ทศพิมพ์ หมู่2</t>
  </si>
  <si>
    <t>8. ก่อสร้างฝายน้ำล้นคลองโทร</t>
  </si>
  <si>
    <t>ไร่นายธงชัย  ศิริคำ  หมู่2</t>
  </si>
  <si>
    <t>9.ก่อสร้างฝายน้ำล้นคลองตะโก</t>
  </si>
  <si>
    <t>ไร่นายจำนงค์  น้อยพุ่ม หมู่2</t>
  </si>
  <si>
    <t>ไร่นายพนอ  จงใจหาญ หมู่2</t>
  </si>
  <si>
    <t>ไร้นายคำนึง  บุญจันทร์ หมู่2</t>
  </si>
  <si>
    <t>ท่าสูบ  หมู่2</t>
  </si>
  <si>
    <t>กว้าง8ม. สูง1.50 ม.</t>
  </si>
  <si>
    <t>สมโภชน์   หมู่7</t>
  </si>
  <si>
    <t>กว้าง 12ม.ยาว 1,000 ม.</t>
  </si>
  <si>
    <t>เหล็ก  หมู่9</t>
  </si>
  <si>
    <t>หมู่1-9</t>
  </si>
  <si>
    <t>1. ขุดสระน้ำเพื่อการเกษตร</t>
  </si>
  <si>
    <t xml:space="preserve">หมู่ 1-9  </t>
  </si>
  <si>
    <t>สระน้ำ/สะพาน/อาคารสถานที่</t>
  </si>
  <si>
    <t>กว้าง10ม. .</t>
  </si>
  <si>
    <t>2.ปรับปรุงศาลาประชาคมหมู่บ้าน</t>
  </si>
  <si>
    <t>3.ก่อสร้างศาลาประชาคมหมู่บ้าน</t>
  </si>
  <si>
    <t>เพื่อประชาชนมีสถานที่</t>
  </si>
  <si>
    <t>สาธารณใช้ร่วมกัน</t>
  </si>
  <si>
    <t xml:space="preserve">กว้าง5ม. </t>
  </si>
  <si>
    <t>หมู่ 1-9  (หมู่ละ1แห่ง)</t>
  </si>
  <si>
    <t>ประชาชนมีมีสถานที่ใช้</t>
  </si>
  <si>
    <t>ร่วมกัน</t>
  </si>
  <si>
    <t>หมู่ 1-9  (หมู่ละ1 บ่อ)</t>
  </si>
  <si>
    <t>เพื่อประชาชนมีสถานที่ออก</t>
  </si>
  <si>
    <t>กำลังกายร่วมกัน</t>
  </si>
  <si>
    <t>บัวชุม</t>
  </si>
  <si>
    <t>เพื่อเผยแพร่บ้านบัวชุม</t>
  </si>
  <si>
    <t>หมู่บ้านเก่าแก่</t>
  </si>
  <si>
    <t>กว้าง3ม. ยาว12ม</t>
  </si>
  <si>
    <t>พร้อมป้ายชื่อ</t>
  </si>
  <si>
    <t>ชื่อครัวเรือน ประชาชน หมู่1-9</t>
  </si>
  <si>
    <t>เขตหมู่บ้าน/ครัวเรือน</t>
  </si>
  <si>
    <t>กว้าง 1ม. ยาว 2 ม.</t>
  </si>
  <si>
    <t>เผยแพร่บัวชุมให้มีชื่อเสียง</t>
  </si>
  <si>
    <t>ประโยชน์ในการติดต่อ</t>
  </si>
  <si>
    <t>สื่อสาร</t>
  </si>
  <si>
    <t>4.ก่อสร้างลานกีฬา คสล.</t>
  </si>
  <si>
    <t>5.ก่อสร้างซุ้มประตูทางเข้าบ้าน</t>
  </si>
  <si>
    <t>6.จัดทำป้ายชื่อหมู่บ้าน และป้าย</t>
  </si>
  <si>
    <t>7.เครื่องออกกำลังกายกลางแจ้ง</t>
  </si>
  <si>
    <t>กำลังกาย</t>
  </si>
  <si>
    <t>มีน้ำเพื่อเพาะปลูกและทำ</t>
  </si>
  <si>
    <t>ประปาในตำบล</t>
  </si>
  <si>
    <t>เพื่อประชาชนมีน้ำใช้พอเพียง</t>
  </si>
  <si>
    <t>ช่วงฤดูแล้ง</t>
  </si>
  <si>
    <t>10.ก่อสร้างศาลาพักร้อนริมทาง</t>
  </si>
  <si>
    <t xml:space="preserve">หมู่1-9 </t>
  </si>
  <si>
    <t>เพื่อประชาชนใช้ร่วมกัน</t>
  </si>
  <si>
    <t>สาธารณประโยชน์</t>
  </si>
  <si>
    <t>11.ก่อสร้างสะพานข้ามคลองตะโก</t>
  </si>
  <si>
    <t>ไร่นายเสียง ชอบด้วยไถ หมู่2</t>
  </si>
  <si>
    <t>ประชาชนใช้สัญจรไปมา</t>
  </si>
  <si>
    <t>กว้าง10. ยาว 30ม.ม.</t>
  </si>
  <si>
    <t>สื่อสารสัญจร</t>
  </si>
  <si>
    <t>หมู่บ้าน หมู่1-9</t>
  </si>
  <si>
    <t>มีสถานที่ออกกำลังกาย</t>
  </si>
  <si>
    <t>เพื่อประชาชนมีน้ำใช้และ</t>
  </si>
  <si>
    <t>มีภูมิทัศน์สวยงาม</t>
  </si>
  <si>
    <t>กักเก็บน้ำบ่อกรวด (แก้มลิง)หมู่3</t>
  </si>
  <si>
    <t>ฝายหมู่บ้าน หมู่4</t>
  </si>
  <si>
    <t>มีน้ำเพียงพอและสวยงาม</t>
  </si>
  <si>
    <t>ประชาคมหมู่บ้าน หมู่1-9</t>
  </si>
  <si>
    <t>9.สูบน้ำเข้าคลองกุ้ง  หมู่2</t>
  </si>
  <si>
    <t>ต่อท่อถมถนน หลังวัด หมู่8</t>
  </si>
  <si>
    <t>เหมืองใหญ่  หมู่8</t>
  </si>
  <si>
    <t>ตลิ่งคลองไทร 4จุด หมู่8</t>
  </si>
  <si>
    <t>ป้องกันแก้ไขน้ำเซาะตลิ่ง</t>
  </si>
  <si>
    <t>แก้ปัญหาตลื่งพัง</t>
  </si>
  <si>
    <t>ประชาชนได้รับความสะดวก</t>
  </si>
  <si>
    <t>ในการสัญจร</t>
  </si>
  <si>
    <t>ปรับปรุง/ซ่อมแซม</t>
  </si>
  <si>
    <t>มีน้ำเพื่อเพียงพอเพื่อ</t>
  </si>
  <si>
    <t>มีสุขภาพสมบูรณ์แข็งแรง</t>
  </si>
  <si>
    <t>(ก่อสร้าง/ปรับปรุง/บำรุง)     ถนนลาดยาง</t>
  </si>
  <si>
    <t>(ก่อสร้าง/ปรับปรุง/บำรุง) ถนน ลาดยาง</t>
  </si>
  <si>
    <t>(ปรับปรุง/บำรุง) ถนนหินคลุก</t>
  </si>
  <si>
    <t>(ปรับปรุง/บำรุง) ถนน หินคลุก</t>
  </si>
  <si>
    <t>ถนนลูกรังนานางนีถึงท่าสูบ</t>
  </si>
  <si>
    <t>(ปรับปรุง/บำรุง) ถนนลูกรัง</t>
  </si>
  <si>
    <t>(ปรับปรุง/บำรุง) ถนน ลุกรัง</t>
  </si>
  <si>
    <t>(ปรับปรุง/บำรุง) ถนน ลูกรัง</t>
  </si>
  <si>
    <t>(/ปรับปรุง/บำรุง) ถนน ลูกรัง</t>
  </si>
  <si>
    <t>ก่อสร้าง/ปรับปรุง/บำรุง  ประปา/บ่อบาดาล</t>
  </si>
  <si>
    <t>(ก่อสร้าง/ปรับปรุง/บำรุง)  ไฟฟ้า</t>
  </si>
  <si>
    <t>(ก่อสร้าง/ปรับปรุง/บำรุง)  ประปา/บ่อบาดาล</t>
  </si>
  <si>
    <t>ขนาด5,000 ลิตร</t>
  </si>
  <si>
    <t>ท่อขนาด2นิ้ว</t>
  </si>
  <si>
    <t>(ก่อสร้าง/ปรับปรุง/บำรุง)  รางระบายน้ำ/ท่อระบายน้ำ</t>
  </si>
  <si>
    <t>15..ขุดลอกคลอง  หมู่7</t>
  </si>
  <si>
    <t>10.. ก่อสร้างฝายน้ำล้นคลองตะโก</t>
  </si>
  <si>
    <t>11..ก่อสร้างฝายน้ำล้นคลองโทร</t>
  </si>
  <si>
    <t>12.. ก่อสร้างฝายน้ำล้นคลองโทร</t>
  </si>
  <si>
    <t>13..ก่อสร้างฝายน้ำล้นคลองโทร</t>
  </si>
  <si>
    <t>14. ก่อสร้างฝายน้ำล้นคลองโทร</t>
  </si>
  <si>
    <t>15.ก่อสร้างฝายน้ำล้นคลองโทร</t>
  </si>
  <si>
    <t>17..ก่อสร้างฝายน้ำล้นคลองลำสนธิ</t>
  </si>
  <si>
    <t>18.ก่อสร้างฝายน้ำล้นคลองตะโก</t>
  </si>
  <si>
    <t>19.. ก่อสร้างฝายน้ำล้นคลองเขา</t>
  </si>
  <si>
    <t>20.ก่อสร้างฝายน้ำล้น เถ้าแก่รอบ</t>
  </si>
  <si>
    <t>21.ก่อสร้างฝายน้ำล้น คลองสันตี</t>
  </si>
  <si>
    <t>22.ก่อสร้างฝายน้ำล้น</t>
  </si>
  <si>
    <t>12.ก่อสร้างสะพานข้ามคลองตะโก</t>
  </si>
  <si>
    <t>14.ขุดลอกปรับปรุงภูมิทัศน์แหล่ง</t>
  </si>
  <si>
    <t>15.ขุดลอกพร้อมปรับปุงภูมิทัศน์</t>
  </si>
  <si>
    <t>16.ปรับปรุง/ซ่อมแซมศาลา</t>
  </si>
  <si>
    <t>18.ปรับปรุงซ่อมแซมบล็อก</t>
  </si>
  <si>
    <t>19.ก่อสร้างสะพาน คสล.สีแยก</t>
  </si>
  <si>
    <t>20.ก่อสร้างกำแพงกั้นน้ำกัดเซาะ</t>
  </si>
  <si>
    <t>8.ขยายเขตไฟฟ้าบ้านนาย</t>
  </si>
  <si>
    <t>20.สถานีสูบน้ำถาวรเข้า</t>
  </si>
  <si>
    <t>สูง 20 เมตร 12คิว</t>
  </si>
  <si>
    <t>แบบมาตรฐาน</t>
  </si>
  <si>
    <t>ท่อ 6นิ้ว</t>
  </si>
  <si>
    <t>ท่อ6นิ้ว</t>
  </si>
  <si>
    <t>ท่อ9นิ้ว</t>
  </si>
  <si>
    <t>ท่อขนาด6นิ้ว</t>
  </si>
  <si>
    <t>ขนาด100</t>
  </si>
  <si>
    <t>ท่อขนาด 60 มม.</t>
  </si>
  <si>
    <t>ขนาด100 มม.</t>
  </si>
  <si>
    <t>ตามแบบกำหนด</t>
  </si>
  <si>
    <t>กว้าง  5เมตร</t>
  </si>
  <si>
    <t>16.ก่อสร้างฝายน้ำคลองโทร</t>
  </si>
  <si>
    <t>16.ก่อสร้างฝายน้ำล้นคลองตะโก</t>
  </si>
  <si>
    <t>ขุดลอก/คันกั้นน้ำ</t>
  </si>
  <si>
    <t>ประชาชนใช้ร่วมกัน</t>
  </si>
  <si>
    <t xml:space="preserve">           งบประมาณและที่มา</t>
  </si>
  <si>
    <t>ผลลัพธ์</t>
  </si>
  <si>
    <t>หน่วยงาน</t>
  </si>
  <si>
    <t>ที่คาดว่าจะได้รับ</t>
  </si>
  <si>
    <t>อบต./</t>
  </si>
  <si>
    <t>หน่วยงานอื่น</t>
  </si>
  <si>
    <t>ปรับปรุงถนนหินคลุกหมู่ที่ 2</t>
  </si>
  <si>
    <t>กว้าง 4 ม. ยาว 880 ม.</t>
  </si>
  <si>
    <t>ปรับปรุงถนนหินคลุกหมู่ที่ 4</t>
  </si>
  <si>
    <t>กว้าง 4 ม. ยาว 6,900 ม.</t>
  </si>
  <si>
    <t>ปรับปรุงถนนหินคลุกหมู่ที่ 9</t>
  </si>
  <si>
    <t>ปรับปรุงถนนลูกรัง หมู่ที่ 2</t>
  </si>
  <si>
    <t>กว้าง 4 ม. ยาว 4,150 ม.</t>
  </si>
  <si>
    <t>ก่อสร้างถนนลูกรัง หมู่ที่ 2</t>
  </si>
  <si>
    <t>กว้าง 4 ม. ยาว 3,700 ม.</t>
  </si>
  <si>
    <t>ปรับปรุงถนนลูกรัง หมู่ที่ 6</t>
  </si>
  <si>
    <t>ปรับปรุงถนนลูกรัง หมู่ที่ 9</t>
  </si>
  <si>
    <t>กว้าง 4 ม. ยาว 2,300 ม.</t>
  </si>
  <si>
    <t>ก่อสร้างถนนลาดยาง หมู่ที่ 3</t>
  </si>
  <si>
    <t>กว้าง 5 ม. ยาว 400 ม.</t>
  </si>
  <si>
    <t>ปรับปรุงถนนหินคลุก หมู่ที่ 1</t>
  </si>
  <si>
    <t>กว้าง 4 ม. ยาว 2,550 ม.</t>
  </si>
  <si>
    <t>ปรับปรุงถนนหินคลุก หมู่ที่ 7</t>
  </si>
  <si>
    <t>ปรับปรุงถนนหินคลุก หมู่ที่ 5</t>
  </si>
  <si>
    <t>กว้าง 4 ม. ยาว 2,900 ม.</t>
  </si>
  <si>
    <t>ปรับปรุงถนนลูกรัง หมู่ที่ 4</t>
  </si>
  <si>
    <t>ก่อสร้างถนนลาดยาง หมู่ที่ 4</t>
  </si>
  <si>
    <t>กว้าง 4 ม. ยาว 3,750 ม.</t>
  </si>
  <si>
    <t>ก่อสร้างถนนลาดยาง หมู่ที่ 6</t>
  </si>
  <si>
    <t>กว้าง 5 ม. ยาว 6,500 ม.</t>
  </si>
  <si>
    <t>ก่อสร้างถนนลาดยาง หมู่ที่ 9</t>
  </si>
  <si>
    <t>กว้าง 5 ม. ยาว 2,300 ม.</t>
  </si>
  <si>
    <t>ปรับปรุงถนนหินคลุก หมู่ที่ 6</t>
  </si>
  <si>
    <t>ปรับปรุงถนนหินคลุก หมู่ที่ 2</t>
  </si>
  <si>
    <t>กว้าง 4 ม. ยาว 4,700 ม.</t>
  </si>
  <si>
    <t>(ช่วงที่ 4)</t>
  </si>
  <si>
    <t>กว้าง 4 ม. ยาว 3,100 ม.</t>
  </si>
  <si>
    <t>(ช่วงที่ 1)</t>
  </si>
  <si>
    <t>กว้าง 4 ม. ยาว 4,100 ม.</t>
  </si>
  <si>
    <t>(ช่วงที่ 2)</t>
  </si>
  <si>
    <t>กว้าง 4 ม. ยาว 4,000 ม.</t>
  </si>
  <si>
    <t xml:space="preserve">ปรับปรุงถนนหินคลุก หมู่ที่ 4 </t>
  </si>
  <si>
    <t>กว้าง 4 ม. ยาว 6,000 ม.</t>
  </si>
  <si>
    <t>(ช่วงที่ 3)</t>
  </si>
  <si>
    <t>กว้าง 4 ม. ยาว 5,000 ม.</t>
  </si>
  <si>
    <t>ปรับปรุงถนนลูกรัง หมู่ที่ 5</t>
  </si>
  <si>
    <t>ปรับปรุงถนนหินคลุก หมู่ที่ 9</t>
  </si>
  <si>
    <t>1.3 งานด้านการผังเมืองและควบคุมอาคาร</t>
  </si>
  <si>
    <t>1. โครงการปรับปรุงภูมิทัศน์</t>
  </si>
  <si>
    <t xml:space="preserve"> เพื่อให้มีความสวยงามและ</t>
  </si>
  <si>
    <t>อบต.มีภูมิทัศน์ที่สวยงาม</t>
  </si>
  <si>
    <t>อาคารสถานที่ สำนักงาน</t>
  </si>
  <si>
    <t>อำนวยความสะดวกให้แก่</t>
  </si>
  <si>
    <t>กรมมสงเสริมฯ</t>
  </si>
  <si>
    <t>พร้อมอำนวยความสะดวก</t>
  </si>
  <si>
    <t>ที่ทำการอบต. บัวชุม</t>
  </si>
  <si>
    <t>ประชาชนผู้เข้ามารับบริการ</t>
  </si>
  <si>
    <t>แก่ประชาชนผู้มาติดต่อราชการ</t>
  </si>
  <si>
    <t>2.  ก่อสร้างศูนย์สาธิตและ</t>
  </si>
  <si>
    <t>เพื่อให้ราษฏรมีสถานที่ฝึกอบรม</t>
  </si>
  <si>
    <t>อาคารศูนย์ฝึกอบรม</t>
  </si>
  <si>
    <t>ราษฎรมีสถานที่ฝึกอบรม</t>
  </si>
  <si>
    <t>ฝึกอบรมอาชีพ ตำบลบัวชุม</t>
  </si>
  <si>
    <t>และเพิ่มรายได้แก่ครอบครัว</t>
  </si>
  <si>
    <t>และมีรายได้เพิ่มมากขึ้น</t>
  </si>
  <si>
    <t>3. โครงการก่อสร้างบันไดปากน้ำ</t>
  </si>
  <si>
    <t>กว้าง 1 ม. ยาว 4 ม.</t>
  </si>
  <si>
    <t>ประชาชนใช้ประโยชน์</t>
  </si>
  <si>
    <t>เพื่อใช้เป็นที่ตักบาตรตาม</t>
  </si>
  <si>
    <t>4.  โครงการก่อสร้างอาคารและที่</t>
  </si>
  <si>
    <t>ศูนย์ป้องกันสาธารณภัยตำบล</t>
  </si>
  <si>
    <t>มีอาคารและที่จอดรถ/บริการ</t>
  </si>
  <si>
    <t>จอดรถดับเพลิงศูนย์ อปพร.หมู่ที่ 1</t>
  </si>
  <si>
    <t>ประชาชน</t>
  </si>
  <si>
    <t>5. โครงการก่อสร้างอาคาร</t>
  </si>
  <si>
    <t>อเนกประสงค์ขนาดใหญ่ สำหรับ</t>
  </si>
  <si>
    <t>ประชาชนใช้ร่วมกันในตำบล</t>
  </si>
  <si>
    <t>2. ยุทธศาสตร์การพัฒนาการด้านงานส่งเสริมคุณภาพชีวิต</t>
  </si>
  <si>
    <t>2.1 แผนงานด้านการส่งเสริมอาชีพ</t>
  </si>
  <si>
    <t>1  ส่งเสริมกลุ่มอาชีพแม่บ้าน</t>
  </si>
  <si>
    <t>เพื่อให้ราษฎรมีรายได้</t>
  </si>
  <si>
    <t>โครงการส่งเสริมกลุ่ม</t>
  </si>
  <si>
    <t>ราษฎรตำบลบัวชุม</t>
  </si>
  <si>
    <t>เพิ่มมากขั้น</t>
  </si>
  <si>
    <t>อาชีพแม่บ้าน</t>
  </si>
  <si>
    <t>มีรายได้เพิ่มขึ้น</t>
  </si>
  <si>
    <t>2   ส่งเสริมกลุ่มอาชีพ</t>
  </si>
  <si>
    <t>ราษฏรตำบลบัวชุม</t>
  </si>
  <si>
    <t>เลี้ยงสัตว์หมู่ที่ 1-9</t>
  </si>
  <si>
    <t>กลุ่มอาชีพเลี้ยงสัตว์</t>
  </si>
  <si>
    <t>3   ส่งเสริมอาชีพผู้ด้อยโอกาส</t>
  </si>
  <si>
    <t>เพื่อให้ราษฏรมีรายได้</t>
  </si>
  <si>
    <t>โครงการส่งเสริม</t>
  </si>
  <si>
    <t>สวัสดิการฯ</t>
  </si>
  <si>
    <t>การท่องเที่ยว</t>
  </si>
  <si>
    <t>อาชีพเกษตรกรรม</t>
  </si>
  <si>
    <t>5  ส่งเสริมพืชพันธุ์ดี</t>
  </si>
  <si>
    <t>โครงการส่งเสริมพืช</t>
  </si>
  <si>
    <t xml:space="preserve">พันธุ์ดี </t>
  </si>
  <si>
    <t>6  สนับสนุนพันธุ์สัตว์น้ำ</t>
  </si>
  <si>
    <t>พันธุ์สัตว์น้ำ</t>
  </si>
  <si>
    <t>ยอดรวม</t>
  </si>
  <si>
    <t>7  โครงการเศรษฐกิจชุมชน</t>
  </si>
  <si>
    <t>เพื่อให้ประชาชนมีรายได้</t>
  </si>
  <si>
    <t>หมู่ที่ 1 - 9</t>
  </si>
  <si>
    <t>ประชาชนมีรายได้</t>
  </si>
  <si>
    <t>8  โครงการถ่ายทอดเทคโนโลยี</t>
  </si>
  <si>
    <t>การเกษตร</t>
  </si>
  <si>
    <t>รวมด้านการส่งเสริมอาชีพ</t>
  </si>
  <si>
    <t>2.2 แผนงานด้านสวัสดิการสังคม</t>
  </si>
  <si>
    <t>เพื่อเด็กนักเรียนมีการพัฒนา</t>
  </si>
  <si>
    <t>โรงเรียนในพื้นที่</t>
  </si>
  <si>
    <t>เด็กนักเรียนมีการพัฒนา</t>
  </si>
  <si>
    <t>ส่วนการศึกษา</t>
  </si>
  <si>
    <t>เด็กนักเรียนโรงเรียนประถม</t>
  </si>
  <si>
    <t>สมวัย สุขภาพร่างกายสมบูรณ์</t>
  </si>
  <si>
    <t>อบต. บัวชุม</t>
  </si>
  <si>
    <t>2  อาหารกลางวัน</t>
  </si>
  <si>
    <t>ศูนย์พัฒนาเด็กเล็ก</t>
  </si>
  <si>
    <t>3  อาหารเสริมนม</t>
  </si>
  <si>
    <t>โรงเรียนประถมศึกษา</t>
  </si>
  <si>
    <t>4  อาหารเสริมนม</t>
  </si>
  <si>
    <t>5  เบี้ยยังชีพผู้สูงอายุตำบลบัวชุม</t>
  </si>
  <si>
    <t>เพื่อให้ผู้สูงอายุได้รับการ</t>
  </si>
  <si>
    <t>ผู้สูงอายุได้รับการ</t>
  </si>
  <si>
    <t>ส่วนสวัสดิการฯ</t>
  </si>
  <si>
    <t>ดูแลอย่างทั่วถึง</t>
  </si>
  <si>
    <t>6  เบี้ยยังชีพคนพิการตำบลบัวชุม</t>
  </si>
  <si>
    <t>เพื่อให้คนพิการได้รับการ</t>
  </si>
  <si>
    <t>คนพิการได้รับการ</t>
  </si>
  <si>
    <t>7  เบี้ยยังชีพผู้ติดเชื้อเอดส์</t>
  </si>
  <si>
    <t>เพื่อให้ผู้ติดเชื้อเอดส์</t>
  </si>
  <si>
    <t>ผู้ติดเชื้อเอดส์</t>
  </si>
  <si>
    <t>ตำบลบัวชุม</t>
  </si>
  <si>
    <t>ได้รับการดูแลอย่างทั่วถึง</t>
  </si>
  <si>
    <t>8  โครงการชมรมผู้สูงอายุแลก</t>
  </si>
  <si>
    <t>เพื่อให้ผู้สูงอายุ</t>
  </si>
  <si>
    <t>ผู้สูงอายุได้แลกเปลี่ยน</t>
  </si>
  <si>
    <t>เปลี่ยนเรียนรู้ ออกกำลังกาย</t>
  </si>
  <si>
    <t>ได้แลกเปลี่ยนเรียนรู้กัน</t>
  </si>
  <si>
    <t>การเรียนรู้</t>
  </si>
  <si>
    <t>ประชาชนได้รับประโยชน์</t>
  </si>
  <si>
    <t>รวมด้านสวัสดิการสังคม</t>
  </si>
  <si>
    <t>2.3 แผนงานด้านการศึกษา</t>
  </si>
  <si>
    <t>1  ส่งเสริมด้านการศึกษา</t>
  </si>
  <si>
    <t>เพื่อส่งเสริมการเรียนการศึกษา</t>
  </si>
  <si>
    <t>นักเรียน/นักศึกษา</t>
  </si>
  <si>
    <t>ส่งเสริมการเรียนการศึกษา</t>
  </si>
  <si>
    <t>วิทยาลัพยการอาชีพชัยบาดาล</t>
  </si>
  <si>
    <t>วิทยาลัยการอาชีพชัยบาดาล</t>
  </si>
  <si>
    <t>2  โครงการส่งเสริม</t>
  </si>
  <si>
    <t>เพื่อส่งเสริมให้ประชาชน</t>
  </si>
  <si>
    <t>ประชาชนมีคุณธรรม/จริยธรรม</t>
  </si>
  <si>
    <t>คุณธรรม/จริยธรรม</t>
  </si>
  <si>
    <t>มีคุณธรรม/จริยธรรม</t>
  </si>
  <si>
    <t>3  ส่งเสริมด้านการเรียนรู้ชุมชน</t>
  </si>
  <si>
    <t>เพื่อส่งเสริมการเรียนรู้</t>
  </si>
  <si>
    <t>ส่งเสริมการเรียนรู้</t>
  </si>
  <si>
    <t>ในชุมชนตำบลบัวชุม</t>
  </si>
  <si>
    <t>4  ส่งเสริมด้านการศึกษา</t>
  </si>
  <si>
    <t>เพื่อส่งเสริมการเรียน</t>
  </si>
  <si>
    <t>นักเรียนโรงเรียนบัวชุม</t>
  </si>
  <si>
    <t>ส่งเสริมการเรียน</t>
  </si>
  <si>
    <t>โรงเรียนบัวชุม</t>
  </si>
  <si>
    <t>การศึกษาโรงเรียนบัวชุม</t>
  </si>
  <si>
    <t>5  ส่งเสริมด้านการศึกษา</t>
  </si>
  <si>
    <t>นักเรียนโรงเรียน</t>
  </si>
  <si>
    <t>โรงเรียนบ้านซับเค้าแมว</t>
  </si>
  <si>
    <t>บ้านซับเค้าแมว</t>
  </si>
  <si>
    <t>6   ส่งเสริมด้านการศึกษา</t>
  </si>
  <si>
    <t>โรงเรียนธงชัยสามัคคี</t>
  </si>
  <si>
    <t>การศึกษาโรงเรียนธงชัยสามัคคี</t>
  </si>
  <si>
    <t>ธงชัยสามัคคี</t>
  </si>
  <si>
    <t>โรงเรียนบ้านเขาสมโภชน์</t>
  </si>
  <si>
    <t>การศึกษาโรงเรียนเขาสมโภชน์</t>
  </si>
  <si>
    <t>เขาสมโภชน์</t>
  </si>
  <si>
    <t>เพื่อเด็กนักเรียนได้เรียนรู้</t>
  </si>
  <si>
    <t>จากสิ่งต่างๆ ได้อย่างเหมาะสม</t>
  </si>
  <si>
    <t>เพื่อส่งเสริมการศึกษา</t>
  </si>
  <si>
    <t>30 ทุน</t>
  </si>
  <si>
    <t>ส่งเสริมการศึกษา</t>
  </si>
  <si>
    <t>นักเรียน เรียนดีแต่ยากจน</t>
  </si>
  <si>
    <t>ประจำตำบล</t>
  </si>
  <si>
    <t>รวมด้านการศึกษา</t>
  </si>
  <si>
    <t>2.4 แผนงานด้านการสาธารณสุข</t>
  </si>
  <si>
    <t>1  ควบคุมและป้องกัน</t>
  </si>
  <si>
    <t>เพื่อไม่ให้มีโรคติดต่อไข้</t>
  </si>
  <si>
    <t>ไม่ให้มีโรคติดต่อไข้</t>
  </si>
  <si>
    <t>โรคไข้เลือดออก</t>
  </si>
  <si>
    <t>เลือดออกระบาดในตำบล</t>
  </si>
  <si>
    <t>2  ควบคุมและป้องกัน</t>
  </si>
  <si>
    <t>เพื่อไม่ให้มีโรคติดต่อพิษ</t>
  </si>
  <si>
    <t>ไม่ให้มีโรคติดต่อพิษ</t>
  </si>
  <si>
    <t>โรคพิษสุนัขบ้า</t>
  </si>
  <si>
    <t>สุนัขบ้าระบาดในตำบล</t>
  </si>
  <si>
    <t>3  โครงการคัดกรอง ความดัน</t>
  </si>
  <si>
    <t>ค้นหาผู้ป่วย</t>
  </si>
  <si>
    <t>ประชาชนมีสุขภาพดี</t>
  </si>
  <si>
    <t>โลหิตสูงและเบาหวาน</t>
  </si>
  <si>
    <t>โรค DM/HT</t>
  </si>
  <si>
    <t>การดูแลสุขภาพทั่วถึง</t>
  </si>
  <si>
    <t>4  ออกหน่วย</t>
  </si>
  <si>
    <t>เพื่อให้ประชาชนได้รับ</t>
  </si>
  <si>
    <t>ให้ประชาชนได้รับ</t>
  </si>
  <si>
    <t>บริการตรวจสุขภาพ</t>
  </si>
  <si>
    <t>5  สนับสนุนกองทุนหลัก</t>
  </si>
  <si>
    <t>เพื่อสนับสนุนสุขภาพของ</t>
  </si>
  <si>
    <t>ประกันสุขภาพตำบลบัวชุม</t>
  </si>
  <si>
    <t>ประชาชนตำบลบัวชุม</t>
  </si>
  <si>
    <t>6  อบรมอสม.</t>
  </si>
  <si>
    <t>เพื่อเพิ่มทักษะในการบริการ</t>
  </si>
  <si>
    <t>7  อุดหนุน อสม.</t>
  </si>
  <si>
    <t>อุดหนุนกลุ่ม อสม.</t>
  </si>
  <si>
    <t>เพื่อให้ประชาชนได้ตรวจ</t>
  </si>
  <si>
    <t>ให้ประชาชนได้รับการ</t>
  </si>
  <si>
    <t>ปากมดลูกและมะเร็งเต้านม</t>
  </si>
  <si>
    <t>สุขภาพมะเร็ง</t>
  </si>
  <si>
    <t>ดูแลสุขภาพทั่วถึง</t>
  </si>
  <si>
    <t>พ่นหมอกควัน</t>
  </si>
  <si>
    <t>รวมด้านการสาธารณสุข</t>
  </si>
  <si>
    <t>รวมยุทธศาสตร์ ที่ 2</t>
  </si>
  <si>
    <t>องค์การบริหารส่วนตำบลบัวชุม  อำเภอชัยบาดาล  จังหวัดลพบุรี</t>
  </si>
  <si>
    <t>3. ยุทธศาสตร์การพัฒนาด้านการจัดการระเบียบชุมชน / สังคม และการรักษาความสงบเรียบร้อย</t>
  </si>
  <si>
    <t>3.1  แผนงานด้านการส่งเสริมประชาธิปไตย</t>
  </si>
  <si>
    <t>1.กีฬา อบต.สัมพันธ์</t>
  </si>
  <si>
    <t>เพื่อส่งเสริมนักกีฬา</t>
  </si>
  <si>
    <t>ภายในตำบลเข้าร่วมแข่งขัน</t>
  </si>
  <si>
    <t>สามัคคี/สุขภาพแข็งแรง</t>
  </si>
  <si>
    <t>2.ประชาคมแผนพัฒนา</t>
  </si>
  <si>
    <t>เพื่อที่ประชาชนได้มีส่วนร่วม</t>
  </si>
  <si>
    <t>ประชาชนได้มีส่วนร่วม</t>
  </si>
  <si>
    <t>ในการพัฒนา</t>
  </si>
  <si>
    <t>พัฒนาท้องถิ่น</t>
  </si>
  <si>
    <t>3.หอกระจายข่าว</t>
  </si>
  <si>
    <t>เพื่อให้ประชาชน</t>
  </si>
  <si>
    <t>ประชาชนได้รับความรู้</t>
  </si>
  <si>
    <t>ได้รับรู้ข่าวสารต่าง ๆ</t>
  </si>
  <si>
    <t>ข่าวสารต่างๆ</t>
  </si>
  <si>
    <t>เพื่อป้องกันทรัพย์สิน</t>
  </si>
  <si>
    <t>ป้องกันทรัพย์สิน</t>
  </si>
  <si>
    <t>สมาชิก อปพร.  ตำบลบัวชุม</t>
  </si>
  <si>
    <t>และช่วยเหลือประชาชน</t>
  </si>
  <si>
    <t>ส่วนโยธา- สำนักงานปลัด</t>
  </si>
  <si>
    <t>รวมด้านการส่งเสริมประชาธิปไตย</t>
  </si>
  <si>
    <t>แผนพัฒนาสามปี (พ.ศ. 2557-2559)</t>
  </si>
  <si>
    <t>3.2 แผนงานด้านการป้องกันและบรรเทาสาธารณภัย</t>
  </si>
  <si>
    <t>เพื่อเป็นการช่วยเหลือ</t>
  </si>
  <si>
    <t>ช่วยเหลือและบรรเทา</t>
  </si>
  <si>
    <t>ในตำบลบัวชุม</t>
  </si>
  <si>
    <t>ผู้ประสบสาธารณภัย</t>
  </si>
  <si>
    <t>ความเดือดร้อนของประชาชน</t>
  </si>
  <si>
    <t>ผู้ประสบสาธารณะภัย</t>
  </si>
  <si>
    <t>อาสาสมัคร ตำบลบัวชุม</t>
  </si>
  <si>
    <t>รวมด้านการป้องกันและบรรเทาสาธารณภัย</t>
  </si>
  <si>
    <t>3.3 แผนงานด้านการรักษาความสงบเรียบร้อย</t>
  </si>
  <si>
    <t>เป็นการช่วยเหลือ</t>
  </si>
  <si>
    <t>ปัญหายาเสพติด</t>
  </si>
  <si>
    <t>ป้องกันผู้มีโอกาสติดยาเสพติด</t>
  </si>
  <si>
    <t>เพื่อเด็ก-เยาวชนและประชาชน</t>
  </si>
  <si>
    <t>เด็ก-เยาวชนและประชาชน</t>
  </si>
  <si>
    <t>ต้านยาเสพติดหมู่ที่ 1-9</t>
  </si>
  <si>
    <t>ร่วมกิจกรรมเข่งขันกีฬา</t>
  </si>
  <si>
    <t>ได้มีอุปกรณ์เล่นกีฬา</t>
  </si>
  <si>
    <t>ช่วยเหลือประชาชน</t>
  </si>
  <si>
    <t>เพื่อป้องกันปัญหายาเสพติด</t>
  </si>
  <si>
    <t>ใน รร.ในเขตตำบลบัวชุม</t>
  </si>
  <si>
    <t>10 จุด</t>
  </si>
  <si>
    <t>รวมด้านการรักษาความสงบเรียบร้อย</t>
  </si>
  <si>
    <t>รวมยุทธศาสตร์ที่ 3</t>
  </si>
  <si>
    <t>4. ยุทธศาสตร์การพัฒนาด้านการวางแผน การส่งเสริม การลงทุน พาณิชยกรรม และการท่องเที่ยว</t>
  </si>
  <si>
    <t>4.1 แผนงานด้านส่งเสริมการลงทุน</t>
  </si>
  <si>
    <t xml:space="preserve">1  โครงการก่อสร้าง </t>
  </si>
  <si>
    <t>แบบมาตรฐานท้องถิ่น</t>
  </si>
  <si>
    <t>ศพด. บัวชุม</t>
  </si>
  <si>
    <t>2  โครงการก่อสร้าง ศพด.</t>
  </si>
  <si>
    <t xml:space="preserve"> ซับเค้าแมว</t>
  </si>
  <si>
    <t>3  โครงการถมดินก่อสร้าง</t>
  </si>
  <si>
    <t>กว้าง 50 ม. ยาว 50 ม.</t>
  </si>
  <si>
    <t>4 โครงการถมดินก่อสร้าง</t>
  </si>
  <si>
    <t>กว้าง 50 ม. ยาว 70 ม.</t>
  </si>
  <si>
    <t xml:space="preserve"> ศพด.(ซับเค้าแมว)</t>
  </si>
  <si>
    <t>5  โครงการจัดหารถ</t>
  </si>
  <si>
    <t>เพื่อช่วยเหลือ/บริการประชาชน</t>
  </si>
  <si>
    <t>สำนักปลัดฯ</t>
  </si>
  <si>
    <t>พยาบาลเคลื่อนที่บริการประชาชน</t>
  </si>
  <si>
    <t>รวมด้านส่งเสริมการลงทุน</t>
  </si>
  <si>
    <t>4.3 แผนงานด้านการท่องเที่ยว</t>
  </si>
  <si>
    <t>1.  โครงการเผยแพร่อนุรักษ์</t>
  </si>
  <si>
    <t>เผยแพร่/อนุรักษ์</t>
  </si>
  <si>
    <t>ส่งเสริมการท่องเที่ยว</t>
  </si>
  <si>
    <t>สำนักปลัด</t>
  </si>
  <si>
    <t>โครงกระดูกบรรพบุรุษบัวชุม วัดรังนก</t>
  </si>
  <si>
    <t>2.โครงการปรับปรุงภูมิทัศน์</t>
  </si>
  <si>
    <t xml:space="preserve"> น้ำตกลำพญาไม้</t>
  </si>
  <si>
    <t xml:space="preserve">3.ท่องเที่ยวเชิงธรรมมะ </t>
  </si>
  <si>
    <t>วัดเขาสมโภชน์</t>
  </si>
  <si>
    <t xml:space="preserve">4. เผยแพร่/อนุรักษ์ลิง </t>
  </si>
  <si>
    <t xml:space="preserve"> วัดเขาสมโภชน์</t>
  </si>
  <si>
    <t>5 ส่งเสริมเผยแพร่/อนุรักษ์</t>
  </si>
  <si>
    <t>ทำบุญกลางบ้าน/ก่อเจดีย์ข้าวเปลือก</t>
  </si>
  <si>
    <t>รวมด้านการท่องเที่ยว</t>
  </si>
  <si>
    <t>รวมยุทธศาสตร์ที่ 4</t>
  </si>
  <si>
    <t>1  จัดซื้อถังขยะ</t>
  </si>
  <si>
    <t>เพื่อให้ประชาชนได้มีที่สำหรับ</t>
  </si>
  <si>
    <t>ประชาชนมีที่สำหรับทิ้งขยะ</t>
  </si>
  <si>
    <t>ไว้ทิ้งขยะ</t>
  </si>
  <si>
    <t>2  จัดสร้างเตาเผาขยะ</t>
  </si>
  <si>
    <t>ประชาชนมีสถานที่ในการ</t>
  </si>
  <si>
    <t xml:space="preserve"> หมู่ที่ 1-9</t>
  </si>
  <si>
    <t>เผาขยะ</t>
  </si>
  <si>
    <t>กำจัดขยะ</t>
  </si>
  <si>
    <t xml:space="preserve">สำนักงานปลัด </t>
  </si>
  <si>
    <t>ในชุมชน</t>
  </si>
  <si>
    <t>4  ปลูกต้นไม้เฉลิม</t>
  </si>
  <si>
    <t>เพื่อปลูกต้นไม้เฉลิมพระเกียรติ</t>
  </si>
  <si>
    <t>หมู่ที่ 1- 9</t>
  </si>
  <si>
    <t>ปรับปรุงทัศนียภาพให้สวยงาม</t>
  </si>
  <si>
    <t>พระเกียรติหมู่ที่ 1-9</t>
  </si>
  <si>
    <t>และคืนป่าให้ธรรมชาติ</t>
  </si>
  <si>
    <t>5  อบรมเยาวชนอนุรักษ์</t>
  </si>
  <si>
    <t>เพื่อสร้างจิตสำนึกในการ</t>
  </si>
  <si>
    <t>เยาวชนมีจิตสำนึกในการ</t>
  </si>
  <si>
    <t>ทรัพยากรและสิ่งแวดล้อม</t>
  </si>
  <si>
    <t>อนุรักษ์ธรรมชาติแก่เยาวชน</t>
  </si>
  <si>
    <t>อนุรักษ์ธรรมชาติ</t>
  </si>
  <si>
    <t>6  ปรับปรุงภูมิทัศน์</t>
  </si>
  <si>
    <t>เพื่อปรับปรุงภูมิทัศน์</t>
  </si>
  <si>
    <t>อบต.บัวชุมมีภูมิทัศน์</t>
  </si>
  <si>
    <t>สวยงาม</t>
  </si>
  <si>
    <t>7  ปรับปรุงสวนป่าเฉลิม</t>
  </si>
  <si>
    <t>เพื่อปรับปรุงสวนป่า</t>
  </si>
  <si>
    <t>ปรับปรุงสวนป่า</t>
  </si>
  <si>
    <t>พระเกียรติ</t>
  </si>
  <si>
    <t>รวมด้านการอนุรักษ์ทรัพยากรธรรมชาติ</t>
  </si>
  <si>
    <t>5.2 แผนงานด้านการบริหารจัดการ</t>
  </si>
  <si>
    <t>เพื่อให้บุคลากรมีความรู้ในการ</t>
  </si>
  <si>
    <t>บุคลากร อบต.บัวชุม</t>
  </si>
  <si>
    <t>บุคลากรมีความรู้ในการ</t>
  </si>
  <si>
    <t>ปฎิบัติงาน</t>
  </si>
  <si>
    <t>เพื่อเพิ่มประสิทธิภาพ</t>
  </si>
  <si>
    <t>เพิ่มประสิทธิภาพในการ</t>
  </si>
  <si>
    <t>ในการทำงาน</t>
  </si>
  <si>
    <t>ทำงาน</t>
  </si>
  <si>
    <t>เพื่อศึกษาต่อในระดับ</t>
  </si>
  <si>
    <t>ที่สูงขึ้น</t>
  </si>
  <si>
    <t>ทำงานของบุคลากร</t>
  </si>
  <si>
    <t>เพื่อจัดซื้อวัสดุครุภัณฑ์</t>
  </si>
  <si>
    <t>วัสดุ  อุปกรณ์</t>
  </si>
  <si>
    <t>ให้เพียงพอในสำนักงาน</t>
  </si>
  <si>
    <t>สำนักงาน อบต.บัวชุม</t>
  </si>
  <si>
    <t xml:space="preserve">เพื่อใช้ในสำนักงาน </t>
  </si>
  <si>
    <t>(แบบตั้งโต๊ะ,โน๊ตบุ๊ต)</t>
  </si>
  <si>
    <t xml:space="preserve">เพื่อใช้ในสำนักงาน/ช่วยเหลือ </t>
  </si>
  <si>
    <t>รถยนต์อเนกประสงค์-</t>
  </si>
  <si>
    <t>เพิ่มประสิทธิภาพในการทำงาน</t>
  </si>
  <si>
    <t>อเนกประสงค์</t>
  </si>
  <si>
    <t>ผู้ประสบภัยน้ำท่วม</t>
  </si>
  <si>
    <t>ยกสูง</t>
  </si>
  <si>
    <t>ผู้ประสบภัยน้ำท่วมประจำทุกปี</t>
  </si>
  <si>
    <t>เพิ่มประสิทธิภาพการทำงาน</t>
  </si>
  <si>
    <t>จักรยานยนต์4จังหวะ</t>
  </si>
  <si>
    <t>เพื่อใช้ในสำนักงาน</t>
  </si>
  <si>
    <t>รวมด้านการบริการจัดการ</t>
  </si>
  <si>
    <t>รวมยุทธศาสตร์ที่ 5</t>
  </si>
  <si>
    <t>เพื่อแสดงความกตัญญูต่อ</t>
  </si>
  <si>
    <t>ประชาชนได้แสดงความ</t>
  </si>
  <si>
    <t>ส่วนศึกษา</t>
  </si>
  <si>
    <t>ผู้สูงอายุ</t>
  </si>
  <si>
    <t>กตัญญูต่อผู้สูงอายุในตำบล</t>
  </si>
  <si>
    <t>2   โครงการแห่เทียน</t>
  </si>
  <si>
    <t>เพื่อประชาชนได้ร่วมกิจกรรม</t>
  </si>
  <si>
    <t>ประชาชนได้ร่วมกิจกรรม</t>
  </si>
  <si>
    <t>วันสำคัญทางศาสนา</t>
  </si>
  <si>
    <t>เพื่อส่งเสริมงานด้านศิลป</t>
  </si>
  <si>
    <t xml:space="preserve">ได้ส่งเสริมศิลปวัฒนธรรม </t>
  </si>
  <si>
    <t>วัฒนธรรมงานประเพณีต่าง ๆ</t>
  </si>
  <si>
    <t>งานประเพณีต่าง ๆ</t>
  </si>
  <si>
    <t>4   โครงการลอยกระทง</t>
  </si>
  <si>
    <t>ประเพณีของไทย</t>
  </si>
  <si>
    <t>5  วันเด็กแห่งชาติ</t>
  </si>
  <si>
    <t>เพื่อจัดกิจกรรมนันทนาการ</t>
  </si>
  <si>
    <t>จัดกิจกรรมนันทนาการ</t>
  </si>
  <si>
    <t>ให้แก่เยาวชนตำบล</t>
  </si>
  <si>
    <t>ให้แก่เยาวชนตำบลบ้านกลาง</t>
  </si>
  <si>
    <t>รวมด้านส่งเสริมการสืบทอดภูมิปัญญาท้องถิ่น</t>
  </si>
  <si>
    <t>ยอดรวมยุทธศาสตร์ที่ 6</t>
  </si>
  <si>
    <t>รวมด้านการคมนาคมและขนส่ง</t>
  </si>
  <si>
    <t>อบต.บัวชุม/</t>
  </si>
  <si>
    <t>อบจ.ลพบุรี</t>
  </si>
  <si>
    <t xml:space="preserve">                      แผนพัฒนาสามปี (พ.ศ.2557 - พ.ศ.2559) องค์การบริหารส่วนตำบลบัวชุม</t>
  </si>
  <si>
    <t>เพื่อให้ประชาชนมีความสะดวก</t>
  </si>
  <si>
    <t>สบายในการสัญจรไปมา</t>
  </si>
  <si>
    <t>ถนนลาดยางสายท่าแก่งลิง ถึงเขต</t>
  </si>
  <si>
    <t>ตำบลท่ามะนาว</t>
  </si>
  <si>
    <t xml:space="preserve">                     บัญชีโครงการเกินศักยภาพและเพื่อการประสานแผน</t>
  </si>
  <si>
    <t>ประสิทธิภาพการเลือกตั้ง</t>
  </si>
  <si>
    <t>ผู้บริหาร/ส.อบต</t>
  </si>
  <si>
    <t>และสิ่งแวดล้อม</t>
  </si>
  <si>
    <t>และประชาชน</t>
  </si>
  <si>
    <t>อปพร.</t>
  </si>
  <si>
    <t>อปพร.บัวชุม</t>
  </si>
  <si>
    <t>บริการประชาชน                             หมู่1-9</t>
  </si>
  <si>
    <t>ช่วยเหลือผู้ประสบภัยต่างๆ</t>
  </si>
  <si>
    <t>บริการ/ค่ารับรอง//บำรุงทรัพย์สิน</t>
  </si>
  <si>
    <t>สำนักงาน</t>
  </si>
  <si>
    <t>เพิ่มประสิทธิภาพ อปพร.</t>
  </si>
  <si>
    <t>อำเภอชัยบาดาล</t>
  </si>
  <si>
    <t>ยาเสพติดอำเภอชัยบาดาล</t>
  </si>
  <si>
    <t>ศตส.อ.ชัยบาดาล</t>
  </si>
  <si>
    <t>ศูนย์รวมข่าว อ.ชัยบาดาล</t>
  </si>
  <si>
    <t>อสม.</t>
  </si>
  <si>
    <t>(ส่วนการคลัง)</t>
  </si>
  <si>
    <t>โภค  (ส่วนโยธา)</t>
  </si>
  <si>
    <t>มีไฟฟ้าสาธารณะส่องสว่าง</t>
  </si>
  <si>
    <t>รัฐวิสาหกิจ ติดตั้งไฟฟ้าสาธารณะ</t>
  </si>
  <si>
    <t>(ส่วนการศึกษา)</t>
  </si>
  <si>
    <t>1   โครงการจัดงานวันผู้สูงอายุ</t>
  </si>
  <si>
    <t>และเทศกาลสงกรานต์</t>
  </si>
  <si>
    <t>3  โครงการพิธีสำคัญทางศาสนา</t>
  </si>
  <si>
    <t>วัฒนธรรม ประเพณี</t>
  </si>
  <si>
    <t>4.โครงการส่งตัวนักีฬาเข้าร่วม</t>
  </si>
  <si>
    <t>การแข่งขัน กีฬาสัมพันธ์</t>
  </si>
  <si>
    <t>1.จัดชุดสายตรวจ อปพร.</t>
  </si>
  <si>
    <t>2.จัดหาอุปกรณ์ป้องกันสาธารณภัย</t>
  </si>
  <si>
    <t>3.โครงการช่วยเหลือ</t>
  </si>
  <si>
    <t>4.โครงการพัฒนาศักยภาพ</t>
  </si>
  <si>
    <t xml:space="preserve">5..ฝึกอบรม </t>
  </si>
  <si>
    <t>6..จัดซื้ออุปกรณ์ อปพร.</t>
  </si>
  <si>
    <t>ในโรงเรียน</t>
  </si>
  <si>
    <t>สิ่งเสพติดเยาวชนและประชาชน</t>
  </si>
  <si>
    <t>สิ่งเสพติดเยาวชน ประชาชน</t>
  </si>
  <si>
    <t>7.โครงการเสริมสร้างการศึกษา</t>
  </si>
  <si>
    <t>เพื่อพัฒนาการฯ</t>
  </si>
  <si>
    <t>มหามงคลพระบาทสมเด็จฯ</t>
  </si>
  <si>
    <t>แสดงความจงรักภักดีฯ</t>
  </si>
  <si>
    <t>1  อุดหนุนอาหารกลางวัน</t>
  </si>
  <si>
    <t>รู้มุ่งสู่ความเป็นเลิศ</t>
  </si>
  <si>
    <t>บ้านเขาสมโภชน์</t>
  </si>
  <si>
    <t>8.  ส่งเสริมด้านการศึกษา</t>
  </si>
  <si>
    <t>9.  ค่าวัสดุการศึกษา</t>
  </si>
  <si>
    <t>10. โครงการทุนการศึกษา</t>
  </si>
  <si>
    <t>11. อุดหนุนโครงการโรงเรียนดี</t>
  </si>
  <si>
    <t>12..โครงการเพิ่มศักยภาพการเรียน</t>
  </si>
  <si>
    <t>วัสดุสำนักงาน/วัสดุกีฬา/วัสดุคอม</t>
  </si>
  <si>
    <t>พิวเตอร์/วัสดุงานบ้านงานครัว</t>
  </si>
  <si>
    <t>วัสดุการศึกษา</t>
  </si>
  <si>
    <t>บริหาร อบต.บัวชุม</t>
  </si>
  <si>
    <t>บริหารงาน อบต.บัวชุม</t>
  </si>
  <si>
    <t>ศูนย์ อปพร.ชัยบาดาล</t>
  </si>
  <si>
    <t>ส่งเสริมงานประเพณี</t>
  </si>
  <si>
    <t>งานแผ่นดินฯ</t>
  </si>
  <si>
    <t>สำคัญทางศาสนาและประเพณี</t>
  </si>
  <si>
    <t>ทานตะวัน (ส่วนการศึกษา)</t>
  </si>
  <si>
    <t>งานท่งทานตะวัน</t>
  </si>
  <si>
    <t>3.โครงการป้องกันไฟป่า</t>
  </si>
  <si>
    <t>ประชาชนร่วมอนุรักษ์และป้อง</t>
  </si>
  <si>
    <t>กันไฟป่า</t>
  </si>
  <si>
    <t>ประชาชนร่วมกันป้องกันฯ</t>
  </si>
  <si>
    <t>(ส่วนสวัสดิการฯ)</t>
  </si>
  <si>
    <t>ส่งเสริมความเข็มแข็งสตรี</t>
  </si>
  <si>
    <t>กลุ่มสตรีในตำบล</t>
  </si>
  <si>
    <t>เสริมสร้างโอกาส ผู้ด้อยโอกาส</t>
  </si>
  <si>
    <t>ผู้ด้อยโอกาสในตำบล</t>
  </si>
  <si>
    <t>สังคม (งบกลาง)</t>
  </si>
  <si>
    <t>บำนาญฯ (งบกลาง)</t>
  </si>
  <si>
    <t>แห่งชาติ (งบกลาง)</t>
  </si>
  <si>
    <t>ติดต่อตำบลหนองยายโต๊ะ</t>
  </si>
  <si>
    <t>8. โครงการตรวจมะเร็ง</t>
  </si>
  <si>
    <t>9. โครงการจัดซื้อเครื่อง</t>
  </si>
  <si>
    <t>พัฒความสามารถ/ศักยภาพ</t>
  </si>
  <si>
    <t>เพื่อการช่วยเหลือ</t>
  </si>
  <si>
    <t>1.ประชาคมตำบลแก้ไข</t>
  </si>
  <si>
    <t>2.กีฬาหมู่บ้าน/ตำบล</t>
  </si>
  <si>
    <t>3.จัดซื้ออุปกรณ์กีฬาหมู่บ้าน</t>
  </si>
  <si>
    <t>4.โครงการต่อต้านใช้สารเสพติด</t>
  </si>
  <si>
    <t>5.โครงการป้องกันและควบคุม</t>
  </si>
  <si>
    <t>6.ติดตั้งกล้องวงจรปิดในตำบลบัวชุม</t>
  </si>
  <si>
    <t>7..จัดซื้อรถจักรยานยนต์</t>
  </si>
  <si>
    <t>8..จัดซื้อเครื่องถ่ายเอกสาร</t>
  </si>
  <si>
    <t>1.  การอบรมบุคลากร</t>
  </si>
  <si>
    <t>2.  ศึกษาดูงาน</t>
  </si>
  <si>
    <t>3.  ทุนการศึกษา</t>
  </si>
  <si>
    <t>4.  จัดซื้อครุภัณฑ์</t>
  </si>
  <si>
    <t>5.  จัดซื้อคอมพิวเตอร์</t>
  </si>
  <si>
    <t>6.  รถยนต์ 4 ประตู</t>
  </si>
  <si>
    <t xml:space="preserve"> 12.ค่าใช้สอย  รายจ่ายให้ได้มาซึ่ง</t>
  </si>
  <si>
    <t>13..โครงการค่าใช้จ่ายในการ</t>
  </si>
  <si>
    <t>14.โครงการอนุรักษ์ทรัพยากร</t>
  </si>
  <si>
    <t>15.โครงการสำรวจความพึงพอใจ</t>
  </si>
  <si>
    <t>16.โครงการค่าใช้จ่ายในการบริหาร</t>
  </si>
  <si>
    <t>17.โครงการ อบต.เคลื่อนที่</t>
  </si>
  <si>
    <t>18.โครงการค่าใช้จ่ายในการป้อง</t>
  </si>
  <si>
    <t>20.ค่าสาธารณูปโภค/ไฟฟ้า</t>
  </si>
  <si>
    <t>21.โครงการอุดหนุนศูนย์ อปพร.</t>
  </si>
  <si>
    <t>22.โครงการอุดหนุนป้องกันและ</t>
  </si>
  <si>
    <t>23.โครงการอุดหนุนเพิ่มประสิทธิ</t>
  </si>
  <si>
    <t>30.ค่าใช้สอย/ ค่าวัสดุ/ค่าสาธารณูป</t>
  </si>
  <si>
    <t>31.โครงการอุดหนุนส่วนราชการ</t>
  </si>
  <si>
    <t>33.โครงการเฉลิมพระเกียรติ</t>
  </si>
  <si>
    <t>34.ค่าใช้สอย ( ส่วนการศึกษา)</t>
  </si>
  <si>
    <t>35.ค่าวัสดุ (ส่วนการศึกษา)</t>
  </si>
  <si>
    <t>36.อุดหนุนงานแผ่นดินฯ</t>
  </si>
  <si>
    <t>37.อุดหนุนโครงการรรัฐพิธี วัน</t>
  </si>
  <si>
    <t>38..อุดหนุนโครงการจัดงานทุ่ง</t>
  </si>
  <si>
    <t xml:space="preserve">40.ค่าใช้สอย </t>
  </si>
  <si>
    <t>41.โครงการจัดกิจกรรมกลุ่มสตรี</t>
  </si>
  <si>
    <t>42.โครงการแด่น้องผู้ด้อยโอกาส</t>
  </si>
  <si>
    <t>44.โครงการสมทบกองทุนประกัน</t>
  </si>
  <si>
    <t>45.เงินสมทบกองทุนบำเหน็จ</t>
  </si>
  <si>
    <t>46.เงินสมทบหลักประกันสุภาพ</t>
  </si>
  <si>
    <t>47.เงินสำรองจ่าย  (งบกลาง)</t>
  </si>
  <si>
    <t>สารฯ</t>
  </si>
  <si>
    <t>ส่งเสริมความโปร่งใสในการ</t>
  </si>
  <si>
    <t>ทำงาน/บริหารงาน</t>
  </si>
  <si>
    <t>48.โครงการอบรม พรบ.ข้อมูลข่าว</t>
  </si>
  <si>
    <t>49.โครงการป้องกันปราบปราม</t>
  </si>
  <si>
    <t>เสริมสร้างจิตสำนึกและค่านิยม</t>
  </si>
  <si>
    <t>ป้องกันการทุจริต</t>
  </si>
  <si>
    <t>โปร่งใสตรวจสอบได้</t>
  </si>
  <si>
    <t>เสริมสร้างธรรมาภิบาลฯ</t>
  </si>
  <si>
    <t>การทุจริตและประพฤติมิชอบฯ</t>
  </si>
  <si>
    <t xml:space="preserve">ตามแบบอบต.บัวชุม </t>
  </si>
  <si>
    <t>กำหนด</t>
  </si>
  <si>
    <t>ประชาชนมีถนนใช้ในการ</t>
  </si>
  <si>
    <t>สัญจรไปมาสะดวกขึ้น</t>
  </si>
  <si>
    <t>ก่อสร้างถนน คสล.เข้าน้ำตก</t>
  </si>
  <si>
    <t>ลำพญาไม้ หมู่9</t>
  </si>
  <si>
    <t>ปรับปรุงถนนลูกรัง.เข้าน้ำตก</t>
  </si>
  <si>
    <t xml:space="preserve"> ลำพญาไม้ หมู่9</t>
  </si>
  <si>
    <t>ประชาชนมีความปลอดภัย</t>
  </si>
  <si>
    <t>2. วางท่อระบายน้ำ</t>
  </si>
  <si>
    <t>ขนาด2นิ้ว</t>
  </si>
  <si>
    <t>ท่อขนาด 2นิ้ว</t>
  </si>
  <si>
    <t>ขนาด 100 ยาว200 ม.</t>
  </si>
  <si>
    <t>กว้าง  ม.ยาว 300ม.</t>
  </si>
  <si>
    <t>ในช่วงฤดูแล้ง</t>
  </si>
  <si>
    <t>ตามแบบ อบต.กำหนด</t>
  </si>
  <si>
    <t>ปรับปบรุง/ทาสี ซ่อมแซม</t>
  </si>
  <si>
    <t>อาคารสถานที่</t>
  </si>
  <si>
    <t>ตามแบบที่ อบต.กำหนด</t>
  </si>
  <si>
    <t>ประชาชนมีสถานที่ไว้ใช้ร่วมกัน</t>
  </si>
  <si>
    <t>ประชาชน/ภัยฉุกเฉิน</t>
  </si>
  <si>
    <t>เพื่อให้ประชาชนใช้ร่วมกัน</t>
  </si>
  <si>
    <t>มีสถานที่ใช้ร่วมกัน</t>
  </si>
  <si>
    <t>4  ส่งเสริมกลุ่มอาชีพเศรฐกิจ</t>
  </si>
  <si>
    <t>พอเพียงฯ หมู่ที่ 1-9</t>
  </si>
  <si>
    <t>5.1 แผนงานด้านการอนุรักษ์ทรัพยากรธรรมชาติฯ</t>
  </si>
  <si>
    <t>5. ยุทธศาสตร์การพัฒนาด้านการอนุรักษ์ทรัพยากรธรรมชาติฯและด้านการบริหารจัดการ</t>
  </si>
  <si>
    <t>6. ยุทธศาสตร์พัฒนาด้านศิลปะ วัฒนธรรม จารีต ประเพณี และภูมิปัญญาท้องถิ่น</t>
  </si>
  <si>
    <t>6.1 แผนงานด้านส่งเสริม จารีตประเพณี และการสืบทอดภูมิปัญญาท้องถิ่น</t>
  </si>
  <si>
    <t>เลือกตั้ง</t>
  </si>
  <si>
    <t>อนุรักษ์ทรัพยากรธรรมชาติ</t>
  </si>
  <si>
    <t>รณรงค์ให้ประชาชนอนุรักษ์</t>
  </si>
  <si>
    <t>ประเมินความพึงพอใจ</t>
  </si>
  <si>
    <t>ในการปฎิบัติราชการ</t>
  </si>
  <si>
    <t>ความพึงพอใจของประชาชน</t>
  </si>
  <si>
    <t>เพิ่มประสิทธิภาพ</t>
  </si>
  <si>
    <t>ป้องกันก้ไขปัญหายาเสพติด</t>
  </si>
  <si>
    <t>จงรักภักดี</t>
  </si>
  <si>
    <t>ประชาร่วมแสดงความ</t>
  </si>
  <si>
    <t>ความปลอดภัยในชีวิต</t>
  </si>
  <si>
    <t>และทรัพย์สิน</t>
  </si>
  <si>
    <t>อุดหนุนส่วนราชการ</t>
  </si>
  <si>
    <t>ส่งเสริมผู้ด้ดอยโอกาส</t>
  </si>
  <si>
    <t>ส่งเสริมกลุ่มสตรี</t>
  </si>
  <si>
    <t>9..เงินเดือน /ค่าตอบแทน//ค่าตอบ</t>
  </si>
  <si>
    <t>แทนพิเศษ/เงินประจำตำแหน่ง</t>
  </si>
  <si>
    <t>(ฝ่ายการเมือง)</t>
  </si>
  <si>
    <t>ทดแทนรถเก่า</t>
  </si>
  <si>
    <t>10.เงินเดือน /เงินเพิ่ม/เงินประจำ</t>
  </si>
  <si>
    <t>ตำแหน่ง/ค่าจ้าง (สำนักปลัดฯ)</t>
  </si>
  <si>
    <t>11.ค่าตอบแทน /ค่าเช่าบ้าน/เงิน</t>
  </si>
  <si>
    <t>ช่วยเหลือการศึกษา/ค่ารักษา (สป.)</t>
  </si>
  <si>
    <t>ค่าเดินทาง (สป.)</t>
  </si>
  <si>
    <t>เลือกตั้ง  (สป.)</t>
  </si>
  <si>
    <t>ธรรมชาติฯ (สป.)</t>
  </si>
  <si>
    <t>ในการให้บริการประชาชน (สป.)</t>
  </si>
  <si>
    <t>ศูนย์ อปพร.   (สป.)</t>
  </si>
  <si>
    <t>(สป.)</t>
  </si>
  <si>
    <t>กันและบรรเทาสาธารณภัย  (สป.)</t>
  </si>
  <si>
    <t>/งานครัว/ยานพาหนะ เชื้อเพลิง</t>
  </si>
  <si>
    <t xml:space="preserve">19.ค่าวัสดุ/ สำนักงาน/ไฟฟ้า </t>
  </si>
  <si>
    <t>วัสดุเกษตร/วิทยาศาสตร์ อื่นๆ สป.</t>
  </si>
  <si>
    <t>อ.ชัยบาดาล   (สป.)</t>
  </si>
  <si>
    <t>แก้ไขปัญหายาเสพติด  (สป.)</t>
  </si>
  <si>
    <t>24.โครงการอุดหนุนสนับสนุน</t>
  </si>
  <si>
    <t>การบริการสาธารณสุข (สป.)</t>
  </si>
  <si>
    <t>25.เงินเดือน/เงินเพิ่ม/ค่าจ้าง</t>
  </si>
  <si>
    <t>เงินประจำตำแหน่ง /ค่าตอบแทน</t>
  </si>
  <si>
    <t>เงินช่วยเหลือ/ค่าเช่าบ้าน (คลัง)</t>
  </si>
  <si>
    <t>26.ค่าใช้สอย/รายจ่ายให้ได้มาซึ่ง</t>
  </si>
  <si>
    <t>บริการ/รายจ่ายเกี่ยวเนื่องกับการ</t>
  </si>
  <si>
    <t>ปฎิบัติราชการ/ค่าบำรุงรักษา (คลัง)</t>
  </si>
  <si>
    <t>27.ค่าวัสดุ/สำนักงาน/งานบ้าน</t>
  </si>
  <si>
    <t>งานครัว/คอมพิวเตอร์ (คลัง)</t>
  </si>
  <si>
    <t>28.ค่าสาธารณูปโภค /ค่าไปรษณีย์</t>
  </si>
  <si>
    <t>29.เงินเดือน/ค่าตอบแทน/เงินเพิ่ม</t>
  </si>
  <si>
    <t>43.วัสดุสำนักงาน/วัสดุคอม</t>
  </si>
  <si>
    <t>พิวเตอร์(ส่วนสวัสดิการฯ)</t>
  </si>
  <si>
    <t xml:space="preserve">50.จัดซื้อโต๊ะทำงาน ระดับ3 </t>
  </si>
  <si>
    <t>51.จัดซื้อเก้าอี้หนังไม่มีโช๊ค</t>
  </si>
  <si>
    <t>(เหล็ก)  ส่วนละ 1ตัว  รวม4ตัว</t>
  </si>
  <si>
    <t>ส่วนละ 2ตัว รวม8ตัว</t>
  </si>
  <si>
    <t>52.จัดซื้อตู้เหล็กเก็บเอกสาร</t>
  </si>
  <si>
    <t>ทรงสูง ส่วนละ 2ตู้ รวม8ตู้</t>
  </si>
  <si>
    <t>จัดเก็บเอกสาร</t>
  </si>
  <si>
    <t>53.จัดซื้อเครื่องปริ๊นเอกสาร</t>
  </si>
  <si>
    <t>ส่วนละ 1 เครื่อง รวม 4 เครื่อง</t>
  </si>
  <si>
    <t>54.จัดซื้อคอมพิวเตอร์ ตั้งโต๊ะ</t>
  </si>
  <si>
    <t>พร้อมอุปกรณ์ ส่วนละ 1 เครื่อง</t>
  </si>
  <si>
    <t>รวมจำนวน 4 เครื่อง</t>
  </si>
  <si>
    <t>ทุกส่วนราชการ</t>
  </si>
  <si>
    <t>โทรศัพท์/ไปรษณีย์  (สป.)</t>
  </si>
  <si>
    <t>ภาพศูนย์รวมข่าว อ.ชัยบาดาล</t>
  </si>
  <si>
    <t>รวมยุทธศาสตร์ที่ 1</t>
  </si>
  <si>
    <t>ประเพณีโบราณ 20 ขั้น  ม.1</t>
  </si>
  <si>
    <t>ค่าจ้าง/เงินประจำตำแหน่ง(ส่วนโยธา)</t>
  </si>
  <si>
    <t>32.เงินเดือน/ค่าตอบแทน/เงินเพิ่ม</t>
  </si>
  <si>
    <t>ค่าจ้าง/เงินประจำตำแหน่ง (ส่วนการศึกษา)</t>
  </si>
  <si>
    <t>39.เงินเดือน/ค่าตอบแทน/เงินเพิ่ม</t>
  </si>
  <si>
    <t>ค่าจ้าง/เงินประจำตำแหน่ง(ส่วนสวัสดิการฯ)</t>
  </si>
  <si>
    <t>หมู่ที่ 2</t>
  </si>
  <si>
    <t>หมู่ 1-9</t>
  </si>
  <si>
    <t>13.ก่อสร้าง/สนามกีฬาเปตอง</t>
  </si>
  <si>
    <t>ถนน คสล.</t>
  </si>
  <si>
    <t>15.ปรับปรุง/ซ่อมแซม/ซื้อครุภัณฑ์</t>
  </si>
  <si>
    <t xml:space="preserve">  ประปา หมู่ที่ 1 - 9</t>
  </si>
  <si>
    <t>16.ก่อสร้างบ่อกักเก็บน้ำประปา</t>
  </si>
  <si>
    <t xml:space="preserve"> ของตำบล </t>
  </si>
  <si>
    <t>ประชาชนมีน้ำใช้เพียงพอ</t>
  </si>
  <si>
    <t>17.ปรับปรุง/ซ่อมแซมบล็อก</t>
  </si>
  <si>
    <t>คอนเวิร์ด หมู่ 1-9</t>
  </si>
  <si>
    <t>1.. ขุดลอกคลอง</t>
  </si>
  <si>
    <t>8.ก่อสร้างสถานีสูบน้ำ คลองกุ้ง</t>
  </si>
  <si>
    <t>13.ปรับปรุงคลองชลประทาน</t>
  </si>
  <si>
    <t xml:space="preserve">สถานีสูบน้ำไฟฟ้า </t>
  </si>
  <si>
    <t>ยาว 15000 ม.</t>
  </si>
  <si>
    <t>หมูที่1-9</t>
  </si>
  <si>
    <t>แผนพัฒนาสามปี   (พ.ศ. 2559-2561)</t>
  </si>
  <si>
    <t>ปรับปรุงซ่อมแซมถนน คสล.</t>
  </si>
  <si>
    <t>องค์การบริหารส่วนตำบลท่าหลวง อำเภอท่าหลวง  จังหวัดลพบุรี</t>
  </si>
  <si>
    <t>1.1 แนวทางด้านการคมนาคมและการขนส่ง</t>
  </si>
  <si>
    <t>ตามแบบแปลนที่กำหนด</t>
  </si>
  <si>
    <t>ตำบล</t>
  </si>
  <si>
    <t>ตามแบบ อบต. กำหนด</t>
  </si>
  <si>
    <t>ตำบลท่าหลวง</t>
  </si>
  <si>
    <t>และร่วมแสดงความจงรักภักดีฯ</t>
  </si>
  <si>
    <t>กตัญญูต่อผู้มีพระคุณ</t>
  </si>
  <si>
    <t>เพื่ออุดหนุนกิจกรรมอำเภอ</t>
  </si>
  <si>
    <t>5. ยุทธศาสตร์การพัฒนาด้านการอนุรักษ์ทรัพยากรธรรมชาติฯ</t>
  </si>
  <si>
    <t>และกำจัดขยะด้วยตนเอง</t>
  </si>
  <si>
    <t>การบริหารจัดการขยะด้วยต้นเอง</t>
  </si>
  <si>
    <t>(การเมืองและประจำ)</t>
  </si>
  <si>
    <t>เพื่อพัฒนาศักยภาพ</t>
  </si>
  <si>
    <t>(ธรรมมาภิบาล)</t>
  </si>
  <si>
    <t>เพื่อดำเนินการตามระเบียบ</t>
  </si>
  <si>
    <t>(ประกันสังคม กองทุนบำเหน็จฯ)</t>
  </si>
  <si>
    <t>การให้บริการประชาชน</t>
  </si>
  <si>
    <t>ทุจริตและประพฤติมิชอบ</t>
  </si>
  <si>
    <t>และเลิกเหล้าเข้าพรรษา</t>
  </si>
  <si>
    <t>เพื่อส่งเสริมการมีส่วนร่วม</t>
  </si>
  <si>
    <t>เพื่อให้ประชาชนสามัคคี</t>
  </si>
  <si>
    <t>เพื่อส่งเสริมความเข็มแข็ง</t>
  </si>
  <si>
    <t>ป้องกันผู้ติดยาเสพติด</t>
  </si>
  <si>
    <t>(ศตส.อ.ท่าหลวง)</t>
  </si>
  <si>
    <t>เพื่อให้มีรายได้</t>
  </si>
  <si>
    <t>ส่วนการคลัง</t>
  </si>
  <si>
    <t>เพื่อให้ประชาชนมีความรู้</t>
  </si>
  <si>
    <t>ประชาชนมีรายได้/มีความรู้</t>
  </si>
  <si>
    <t>อ.ท่าหลวง</t>
  </si>
  <si>
    <t>พอเพียงฯ</t>
  </si>
  <si>
    <t>แพะ/แกะ/วัว/พริก/ข้าวโพดหวาน</t>
  </si>
  <si>
    <t>เพื่อให้การสงเคราะห์</t>
  </si>
  <si>
    <t>ผู้ด้อยโอกาส/ประชาชน</t>
  </si>
  <si>
    <t>สงเคราะห์ผู้ยากไร้</t>
  </si>
  <si>
    <t>เพื่อให้ช่วยเหลือประชาชน</t>
  </si>
  <si>
    <t>เพื่อสร้างความสามัคคี</t>
  </si>
  <si>
    <t>อปท./ประชาชน</t>
  </si>
  <si>
    <t>ประชาชน หมู่1-9</t>
  </si>
  <si>
    <t>ประชาชนได้ออกกำลังกาย</t>
  </si>
  <si>
    <t>และเล่นกีฬา</t>
  </si>
  <si>
    <t>(ศพด.)</t>
  </si>
  <si>
    <t>เพื่อเด็กมีการพัฒนา</t>
  </si>
  <si>
    <t>เพื่อประชาชน ได้รับข้อมูล</t>
  </si>
  <si>
    <t>ข่าวสาร</t>
  </si>
  <si>
    <t>รร.บ้านบ่อคู่/รร.ท่าตะโก</t>
  </si>
  <si>
    <t>เพื่อความเป็นระเบียบ</t>
  </si>
  <si>
    <t>ศพด.ท่าหลวง</t>
  </si>
  <si>
    <t>ครู/ผู้ปกครอง/เด็กเล็ก</t>
  </si>
  <si>
    <t>จริยธรรม</t>
  </si>
  <si>
    <t>โรงเรียนในเขต</t>
  </si>
  <si>
    <t>และ ศพด.ท่าหลวง</t>
  </si>
  <si>
    <t>เพื่อส่งเสริมการเรียนการสอน</t>
  </si>
  <si>
    <t>เพื่อส่งเสริมคุณภาพการเรียน</t>
  </si>
  <si>
    <t>การสอน</t>
  </si>
  <si>
    <t>รร.บ้านบ่อคู่</t>
  </si>
  <si>
    <t>เพื่อส่งเสริมเด็กและเยาวชน</t>
  </si>
  <si>
    <t>เด็กและเยาวชน</t>
  </si>
  <si>
    <t>วันสำคัญ/ศาสนา</t>
  </si>
  <si>
    <t>โรงเรียนในเขตพื้นที่</t>
  </si>
  <si>
    <t>ในตำบลท่าหลวง</t>
  </si>
  <si>
    <t>ระบาดในตำบล</t>
  </si>
  <si>
    <t>เพื่อป้องกันโรค</t>
  </si>
  <si>
    <t>และการแพทย์</t>
  </si>
  <si>
    <t>ลดปริมาณขยะ/สร้างตัวอย่าง</t>
  </si>
  <si>
    <t>เครื่องเสียง/ครุภัณฑ์/วัสดุอุปกรณ์</t>
  </si>
  <si>
    <t>ตามแบบที่กำหนด</t>
  </si>
  <si>
    <t>หมู่ที่ 1</t>
  </si>
  <si>
    <t>ถนน คสล. เข้าบริเวณประปา</t>
  </si>
  <si>
    <t>กว้าง 4 ม. ยาว 250 ม.</t>
  </si>
  <si>
    <t>ถนน คสล.ซอยบ้านผู้จัดการ</t>
  </si>
  <si>
    <t>ถนน คสล.ซอยบ้านนายดอกรัก</t>
  </si>
  <si>
    <t xml:space="preserve">กว้าง 5 ม. ยาว150 ม.  </t>
  </si>
  <si>
    <t>ถนน คสล.บ้านนายประจวบ</t>
  </si>
  <si>
    <t>ถึงสามแยก หมู่ที่ 8</t>
  </si>
  <si>
    <t>ถนน คสล.จากบ้านนายประจวบ</t>
  </si>
  <si>
    <t>ถนนลาดยางศูนย์ผู้สูงอายุ</t>
  </si>
  <si>
    <t>ถนนลาดยางจากหนองประดง</t>
  </si>
  <si>
    <t xml:space="preserve">กว้าง 5 ม. ยาว 7,000 ม. </t>
  </si>
  <si>
    <t>ถนนลาดยางจากบ้านนายพรชัย</t>
  </si>
  <si>
    <t>ถนนลาดยางดอนเจริญถึงโพธิ์งาม</t>
  </si>
  <si>
    <t xml:space="preserve">กว้าง 4 ม. ยาว 4,000 ม. </t>
  </si>
  <si>
    <t>ซ่อมแซมถนนลาดยางในตำบล</t>
  </si>
  <si>
    <t>ปรับปรุงถนนหินคลุกน้ำตก</t>
  </si>
  <si>
    <t xml:space="preserve">กว้าง 4 ม. ยาว 1,500 ม.  </t>
  </si>
  <si>
    <t>กว้าง 5 ม. ยาว1,600 ม.</t>
  </si>
  <si>
    <t xml:space="preserve">กว้าง 4 ม. ยาว400 ม.    </t>
  </si>
  <si>
    <t>ปรับปรุงถนนหินคลุกกลุ่มบ้าน</t>
  </si>
  <si>
    <t>ปรับปรุงซ่อมแซมถนนหินคลุก</t>
  </si>
  <si>
    <t xml:space="preserve">กว้าง 4 ม. ยาว 3,000 ม. </t>
  </si>
  <si>
    <t xml:space="preserve">กว้าง 4 ม. ยาว300 ม.  </t>
  </si>
  <si>
    <t>ตามแบบมาตรฐาน</t>
  </si>
  <si>
    <t>ตามมาตรฐาน</t>
  </si>
  <si>
    <t>บริการข้อมูลข่าวสาร</t>
  </si>
  <si>
    <t>เผยแพร่ข้อมูลข่าวสาร</t>
  </si>
  <si>
    <t>คุณภาพมาตรฐาน</t>
  </si>
  <si>
    <t>พร้อมบริการประชาชน</t>
  </si>
  <si>
    <t xml:space="preserve">ให้มีมาตรฐาน มีอุปกรณ์ </t>
  </si>
  <si>
    <t>ยาว 2,000 ม.</t>
  </si>
  <si>
    <t>กว้าง  11 ม. ลึก 5 ม.</t>
  </si>
  <si>
    <t>หน่วยงานอื่นๆ</t>
  </si>
  <si>
    <t>มีน้ำไว้ใช้เพียงพอ/</t>
  </si>
  <si>
    <t>แก้ปัญหาภัยแล้ง</t>
  </si>
  <si>
    <t>สัญจรสะดวก</t>
  </si>
  <si>
    <t>ในเขตตำบลท่าหลวง</t>
  </si>
  <si>
    <t>เพื่อให้ประชาชนมีน้ำไว้ใช้เพียงพอ</t>
  </si>
  <si>
    <t>สร้างเสริมอาชีพ</t>
  </si>
  <si>
    <t>ตามแบบที่หน่วยราชการ</t>
  </si>
  <si>
    <t>กว้าง 10 ม. ยาว 2,500 ม.</t>
  </si>
  <si>
    <t>อุปโภคบริโภคและการเพาะปลูก</t>
  </si>
  <si>
    <t>แก้ปัญหาขาดแคลนน้ำในอนาคต</t>
  </si>
  <si>
    <t>องค์การบริหารส่วนตำบลท่าหลวง</t>
  </si>
  <si>
    <t>ปี  2561</t>
  </si>
  <si>
    <t xml:space="preserve"> -</t>
  </si>
  <si>
    <t>ตัวชี้วัด</t>
  </si>
  <si>
    <t>(KPISs)</t>
  </si>
  <si>
    <t>จำนวนประชาชนได้</t>
  </si>
  <si>
    <t>จำนวนคนได้ร่วมกิจกรรม</t>
  </si>
  <si>
    <t>จำนวนคนที่เข้าร่วมกิจกรรม</t>
  </si>
  <si>
    <t>จำนวนคนร่วมกิจกรรม</t>
  </si>
  <si>
    <t>(KPIs)</t>
  </si>
  <si>
    <t>จำนวนครัวเรือนมีน้ำอุปโภคฯ</t>
  </si>
  <si>
    <t>จำนวนครัวเรือนมีน้ำเพียงพอ</t>
  </si>
  <si>
    <t>จำนวนครัวเรือนประชาชน</t>
  </si>
  <si>
    <t>มีที่ทิ้งขยะ</t>
  </si>
  <si>
    <t>จำนวนเยาวชนมีจิตสำนึก</t>
  </si>
  <si>
    <t>จำนวนสถานที่จัดสวยงาม</t>
  </si>
  <si>
    <t>จำนวนประชาชนปลอดภัย</t>
  </si>
  <si>
    <t>จากโรคติดต่อจากขยะ</t>
  </si>
  <si>
    <t>จำนวนประชาชนมีที่ทิ้งขยะ</t>
  </si>
  <si>
    <t>จำนวนทัศนียภาพสวยงาม</t>
  </si>
  <si>
    <t>จำนวนครัวเรือนมีสถานที่</t>
  </si>
  <si>
    <t>จำนวนคนที่ได้รับ</t>
  </si>
  <si>
    <t>สอบถามแบบประเมิน</t>
  </si>
  <si>
    <t>จำนวนวัสดุ</t>
  </si>
  <si>
    <t>ครุภัณฑ์</t>
  </si>
  <si>
    <t>จำนวนคอมพิงเตอร์</t>
  </si>
  <si>
    <t>ต่อจำนวนบุคลากร</t>
  </si>
  <si>
    <t>จำนวนครัวเรือน</t>
  </si>
  <si>
    <t>ที่นำแนวทางมาใช้</t>
  </si>
  <si>
    <t>อบรมเข้าร่วมโครงการ</t>
  </si>
  <si>
    <t>ที่เข้าร่วม รู้แนวทาง</t>
  </si>
  <si>
    <t>จำนวนคนที่มีสร้างจิตสำนึก</t>
  </si>
  <si>
    <t xml:space="preserve">จำนวนคน ลด ละ เลิก </t>
  </si>
  <si>
    <t>อบายมุข</t>
  </si>
  <si>
    <t>จำนวนราษฏรที่เข้าร่วม</t>
  </si>
  <si>
    <t>จำนวนครัวเรือนที่เข้าร่วม</t>
  </si>
  <si>
    <t>โครงการพัฒนาท้องถิ่น</t>
  </si>
  <si>
    <t>จำนวนราษฏรตำบลท่าหลวง</t>
  </si>
  <si>
    <t>ที่ได้รับการพัฒนา</t>
  </si>
  <si>
    <t>จำนวนอุปกรณ์ช่วยเหลือ</t>
  </si>
  <si>
    <t>จำนวนครัวเรือน/ภัย</t>
  </si>
  <si>
    <t>จำนวนคนได้รับพัฒศักยภาพ</t>
  </si>
  <si>
    <t>จำนวนครั้งป้องกันทรัพย์สิน</t>
  </si>
  <si>
    <t>จำนวนเด็ก-เยาวชน</t>
  </si>
  <si>
    <t>ที่เข้าฝึกอบรม</t>
  </si>
  <si>
    <t>ที่เกี่ยวข้องกับยาเสพติด</t>
  </si>
  <si>
    <t>จำนวนกล้องที่ใช้ได้</t>
  </si>
  <si>
    <t>จำนวนคนที่มีความรู้</t>
  </si>
  <si>
    <t>ด้านท่องเที่ยว</t>
  </si>
  <si>
    <t>จำนวนครัวเรือนที่นำ</t>
  </si>
  <si>
    <t>แนวทางมาปรับใช้</t>
  </si>
  <si>
    <t>โครงการมีรายได้เพิ่มขึ้น</t>
  </si>
  <si>
    <t>ที่มีรายได้เพิ่มขึ้น</t>
  </si>
  <si>
    <t>ที่มีรายได้เพิ่มขึ้น/ความรู้</t>
  </si>
  <si>
    <t>จำนวนผู้สูงอายุได้รับการ</t>
  </si>
  <si>
    <t>จำนวนคนพิการได้รับการ</t>
  </si>
  <si>
    <t>จำนวนผู้ติดเชื้อเอดส์</t>
  </si>
  <si>
    <t>จำนวนคนสมัครสมานสามัคคี</t>
  </si>
  <si>
    <t>และเข้าร่วมโครงการ</t>
  </si>
  <si>
    <t>จำนวนจุดให้บริการสุขภาพ</t>
  </si>
  <si>
    <t>จำนวนคนเล่นกีฬาในตำบล</t>
  </si>
  <si>
    <t>จำนวนเด็กนักเรียนมีการพัฒนา</t>
  </si>
  <si>
    <t xml:space="preserve">จำนวนประชาชนมีความรู้ </t>
  </si>
  <si>
    <t>ที่ได้รับอาหารเสริม</t>
  </si>
  <si>
    <t>จำนวนประชาชนมีคุณธรรม</t>
  </si>
  <si>
    <t xml:space="preserve">จำนวนสถานที่เป็นระเบียบ </t>
  </si>
  <si>
    <t>จำนวนครั้งส่งเสริมการเรียน</t>
  </si>
  <si>
    <t>การสอน/พัฒนา</t>
  </si>
  <si>
    <t>จำนวนครูส่งเสริมการเรียน</t>
  </si>
  <si>
    <t>การสอนภาษาฯ</t>
  </si>
  <si>
    <t>จำนวนวัสดุอุปกรณ์</t>
  </si>
  <si>
    <t>จำนวนคนเข้าร่วมโครงการ</t>
  </si>
  <si>
    <t>จำนวนครั้งการส่งเสริม</t>
  </si>
  <si>
    <t>จำนวนสื่อส่งเสริมการศึกษา</t>
  </si>
  <si>
    <t>จำนวนคนติดเชื้อโรค</t>
  </si>
  <si>
    <t>จำนวนประชาชน</t>
  </si>
  <si>
    <t>ที่มีสุขภาพแข็งแรง</t>
  </si>
  <si>
    <t>จำนวนประชาชนได้รับ</t>
  </si>
  <si>
    <t>จำนวนเงินที่สมทบ</t>
  </si>
  <si>
    <t>จำนวนประชาชนที่ได้รับการ</t>
  </si>
  <si>
    <t>จำนวนนักเรียนในตำบล</t>
  </si>
  <si>
    <t>จำนวนถนนมาตรฐานประชาชน</t>
  </si>
  <si>
    <t>จำนวนถนนมาตรฐาน</t>
  </si>
  <si>
    <t>จำนวนถนนมีความสะดวก</t>
  </si>
  <si>
    <t>จำนวนที่ติดตั้งดูแลไฟฟ้า</t>
  </si>
  <si>
    <t>ส่องสว่าง</t>
  </si>
  <si>
    <t>จำนวนประชาชนมีไฟฟ้า</t>
  </si>
  <si>
    <t>จำนวนประชาชนมีไฟฟ้าใช้</t>
  </si>
  <si>
    <t>จำนวนสถานที่ออก</t>
  </si>
  <si>
    <t>กำลังกายในตำบล</t>
  </si>
  <si>
    <t>จำนวนประชาชนมีน้ำใช้</t>
  </si>
  <si>
    <t>จำนวนแก้ปัญหาน้ำประปา</t>
  </si>
  <si>
    <t>การบริการ</t>
  </si>
  <si>
    <t>และสวยงาม</t>
  </si>
  <si>
    <t>จำนวนครั้ง/สถานที่</t>
  </si>
  <si>
    <t>ทุกครัวเรือน</t>
  </si>
  <si>
    <t>ก่อสร้างถนนหินคลุกภายใน</t>
  </si>
  <si>
    <t>ยุทธศาสตร์การพัฒนาด้านส่งเสริมคุณภาพชีวิต</t>
  </si>
  <si>
    <t>2.5 แผนงานด้านการสาธารณสุข</t>
  </si>
  <si>
    <t>จำนวนคนที่ได้รับอบรม</t>
  </si>
  <si>
    <t>จำนวนเงินที่ได้รับ</t>
  </si>
  <si>
    <t>โรงเรียนในตำบล</t>
  </si>
  <si>
    <t xml:space="preserve">                     บัญชีโครงการเกินศักยภาพ/กิจกรรม     </t>
  </si>
  <si>
    <t xml:space="preserve">กว้าง 4 ม. ยาว 200 ม.  </t>
  </si>
  <si>
    <t>เพื่อกักเก็บน้ำ</t>
  </si>
  <si>
    <t>กิจกรรมรณรงค์ป้องกันโรค</t>
  </si>
  <si>
    <t>ป้องกันโรค/อื่นๆ</t>
  </si>
  <si>
    <t>ในส่วนราชการ</t>
  </si>
  <si>
    <t>หรือแหล่งท่องเที่ยว</t>
  </si>
  <si>
    <t>เพื่อให้ประชาชน มีคุณภาพ</t>
  </si>
  <si>
    <t>โครงการขุดลอกคลองสะพานน้ำโจน</t>
  </si>
  <si>
    <t>เพื่อคมนาคมสะดวก</t>
  </si>
  <si>
    <t>จำนวนครัวเรือนมีไฟฟ้า</t>
  </si>
  <si>
    <t>แสงอาทิตย์</t>
  </si>
  <si>
    <t>ศูนย์ อปพร.มีมาตรฐาน</t>
  </si>
  <si>
    <t>มีมาตรฐาน/ปลอดภัย</t>
  </si>
  <si>
    <t>ความพร้อมปฎิบัติงาน</t>
  </si>
  <si>
    <t>และเจ้าหน้าที่</t>
  </si>
  <si>
    <t>ข้าวโพด อื่นๆ</t>
  </si>
  <si>
    <t>จำนวนครัวเรือนที่มีการเก็บ</t>
  </si>
  <si>
    <t>รายได้เพิ่มขึ้น</t>
  </si>
  <si>
    <t>จำนวนผู้สูงอายุได้</t>
  </si>
  <si>
    <t>เข้าอบรม/การเรียนรู้</t>
  </si>
  <si>
    <t>สัมพันธ์ต้านยาเสพติด</t>
  </si>
  <si>
    <t>ภาษาต่างประเทศ สู่ AEC</t>
  </si>
  <si>
    <t>คุณธรรมจริยธรรม</t>
  </si>
  <si>
    <t>เพื่อแก้ปัญหาขยะมูลฝอย</t>
  </si>
  <si>
    <t>เพื่อพัฒนานักเรียน</t>
  </si>
  <si>
    <t>เพื่อให้ประชาชนพอเพียง</t>
  </si>
  <si>
    <t>เพื่อสร้างจิตสำนึก</t>
  </si>
  <si>
    <t>ประชาชน/พลเมือง</t>
  </si>
  <si>
    <t>ประชาชนให้ถือศีลห้า</t>
  </si>
  <si>
    <t>เพื่อลดเลิกอบายมุข</t>
  </si>
  <si>
    <t>ส่วนโยธา/</t>
  </si>
  <si>
    <t>เพื่อแก้ไขปัญหาน้ำอุปโภคบริโภค</t>
  </si>
  <si>
    <t>อย่างยั่งยืน/และทั่วถึง/คุ้มค่าเงิน</t>
  </si>
  <si>
    <t>ปี  2562</t>
  </si>
  <si>
    <t>ยุทธศาสตร์การพัฒนาด้านการบริหารและพัฒนา</t>
  </si>
  <si>
    <t>บุคลากร</t>
  </si>
  <si>
    <t>ของ คสช.</t>
  </si>
  <si>
    <t>ใช้หลักพึ่งพาตนเอง</t>
  </si>
  <si>
    <t>ก.</t>
  </si>
  <si>
    <t>ข.</t>
  </si>
  <si>
    <t>การคมนาคมมีความ</t>
  </si>
  <si>
    <t>สะดวกและปลอดภัย</t>
  </si>
  <si>
    <t>ลึกไม่น้อยกว่า 60 ม.</t>
  </si>
  <si>
    <t>อุปกรณ์</t>
  </si>
  <si>
    <t>เป่า/ล้างเปลี่ยน</t>
  </si>
  <si>
    <t xml:space="preserve"> ยาว 200 เมตร</t>
  </si>
  <si>
    <t xml:space="preserve">ขนาด 2 นิ้ว </t>
  </si>
  <si>
    <t>กว้าง 8 ม. ลึก 5 ม.</t>
  </si>
  <si>
    <t>ยาว 2 ม.</t>
  </si>
  <si>
    <t>กว้าง 10 ม. ลึก 3 ม.</t>
  </si>
  <si>
    <t xml:space="preserve"> ยาว 500 ม.</t>
  </si>
  <si>
    <t>กว้าง 10 ม.ยาว 500 ม.</t>
  </si>
  <si>
    <t xml:space="preserve"> กว้าง 5 ม.ยาว 800 ม.</t>
  </si>
  <si>
    <t>กว้าง 4 ม.ยาว 400 ม.</t>
  </si>
  <si>
    <t xml:space="preserve">กว้าง 5 ม. ยาว 4,500 ม. </t>
  </si>
  <si>
    <t xml:space="preserve">กว้าง 4 ม. ยาว 2,000 ม. </t>
  </si>
  <si>
    <t xml:space="preserve"> กว้าง 4 ม. ยาว 300 ม.  </t>
  </si>
  <si>
    <t xml:space="preserve"> กว้าง 4 ม. ยาว 350 ม.  </t>
  </si>
  <si>
    <t xml:space="preserve"> กว้าง 8 ม. ยาว 1,000 ม. </t>
  </si>
  <si>
    <t xml:space="preserve"> กว้าง 4 ม. ยาว2,000  ม. </t>
  </si>
  <si>
    <t xml:space="preserve">  กว้าง 6 ม. ยาว 1,270 ม.  </t>
  </si>
  <si>
    <t xml:space="preserve">  กว้าง 5 ม. ยาว 4,500 ม.  </t>
  </si>
  <si>
    <t xml:space="preserve">  กว้าง 5 ม. ยาว 9,000 ม.  </t>
  </si>
  <si>
    <t xml:space="preserve"> กว้าง 6 ม. ยาว 3,000 ม. </t>
  </si>
  <si>
    <t xml:space="preserve">  กว้าง 6 ม. ยาว 2,000 ม. </t>
  </si>
  <si>
    <t xml:space="preserve">กว้าง 4 ม.ยาว 1,200 ม.  </t>
  </si>
  <si>
    <t xml:space="preserve"> กว้าง 6 ม. ยาว 500 ม.</t>
  </si>
  <si>
    <t xml:space="preserve">กว้าง 4 ม. ยาว 2,000 ม.  </t>
  </si>
  <si>
    <t>(นายมั่น  ศรีสวัสดิ์) หมู่ที่ 1</t>
  </si>
  <si>
    <t>ถนน คสล.หน้าวัดบ่อคู่</t>
  </si>
  <si>
    <t>นายรัตนพล มั่นยา หมู่ที่2</t>
  </si>
  <si>
    <t>นายสุนทร เฉื่อยฉ่ำ หมู่ที่ 1</t>
  </si>
  <si>
    <t>ถนน คศล.หน้าบ้าน</t>
  </si>
  <si>
    <t>ถึงบ้านนายเก่ง หมู่ที่ 1</t>
  </si>
  <si>
    <t>ถนน คศล. บ้านนายประทวน</t>
  </si>
  <si>
    <t>ถนน คสล.ซอยบ้าน</t>
  </si>
  <si>
    <t>ถนน คสล.บริเวณแยกบ้าน</t>
  </si>
  <si>
    <t>นายปอและนายสุด หมู่ที่ 5</t>
  </si>
  <si>
    <t>ถึงบ้านนายเฉลียว หมู่ที่ 8</t>
  </si>
  <si>
    <t>ถนน คสล.แยกดอนเจริญ</t>
  </si>
  <si>
    <t>ถึงบ้านโพธิ์งาม หมู่ที่ 8</t>
  </si>
  <si>
    <t>ถนนลาดยางหน้าวัดหนองหญ้าอ่อน</t>
  </si>
  <si>
    <t>ถนนลาดยางสายหลัง</t>
  </si>
  <si>
    <t>ปรับปรุงถนนหินคลุกซอยบ้าน</t>
  </si>
  <si>
    <t>ติดตั้งไฟฟ้าส่องสว่างสาธารณะ</t>
  </si>
  <si>
    <t>ติดตั้งระบบไฟฟ้าพลังแสงอาทิตย์</t>
  </si>
  <si>
    <t>ขุดเจาะบ่อบาดาลเพื่อการเกษตร</t>
  </si>
  <si>
    <t>ซื้อครุภัณฑ์ประปา หมู่ที่ 1 - 9</t>
  </si>
  <si>
    <t>ปรับปรุง/ซ่อมแซมประปา/</t>
  </si>
  <si>
    <t>ขยายเขตประปาบ้านนายไพทูร</t>
  </si>
  <si>
    <t>ซ่อมแซมระบบน้ำประปา</t>
  </si>
  <si>
    <t>ปรับปรุงซ่อมแซมศูนย์ข้อมูล</t>
  </si>
  <si>
    <t>ปรับปรุง ศพด.ท่าหลวง</t>
  </si>
  <si>
    <t>ปรับปรุงภูมิทัศน์ อบต.ท่าหลวง</t>
  </si>
  <si>
    <t>ขุดลอก/วางท่อ ทางระบายน้ำ</t>
  </si>
  <si>
    <t>ขุดลอกคลองสะพานน้ำโจน</t>
  </si>
  <si>
    <t>ขุดสระกักเก็บน้ำตามไร่นา</t>
  </si>
  <si>
    <t>ก่อสร้างฝายกั้นน้ำ/ขุดลอก</t>
  </si>
  <si>
    <t>ขุดลอกสระน้ำบ้านบ่อคู่ 16ไร่</t>
  </si>
  <si>
    <t>ขุดลอกสระน้ำหนองหญ้าอ่อน</t>
  </si>
  <si>
    <t>ขุดลอกฝายสะพานสี่</t>
  </si>
  <si>
    <t>ยางพาราปูพื้นฝายสะพานสี่</t>
  </si>
  <si>
    <t>ถึงถนนหนองน้ำใส หมู่ที่ 2</t>
  </si>
  <si>
    <t>ถนนลาดยางจากหมู่ที่บ้านถึงวัด</t>
  </si>
  <si>
    <t>หมู่ที่ 3</t>
  </si>
  <si>
    <t>ถึงหนองน้ำใส หมู่ที่ 5</t>
  </si>
  <si>
    <t>หมู่ที่ 6</t>
  </si>
  <si>
    <t>ถึงเขตหนองปลาไหล หมู่ที่ 8</t>
  </si>
  <si>
    <t>และดอนเจริญถึงโรงงาน หมู่ที่ 8</t>
  </si>
  <si>
    <t>วัดสะพานน้ำโจน หมู่ที่ 9</t>
  </si>
  <si>
    <t>นายลันเท ถึงบ้านโพธิ์งาม หมู่ที่ 8</t>
  </si>
  <si>
    <t>ถนนลาดยางในตำบล หมู่ที่ 1-9</t>
  </si>
  <si>
    <t>หมู่ที่ 1-9 ในตำบล</t>
  </si>
  <si>
    <t>วังก้านเหลือง - สันเขื่อน หมู่ที่ 1</t>
  </si>
  <si>
    <t>นายไหอาน แซ่ลี้ หมู่ที่ 5</t>
  </si>
  <si>
    <t>นายพิน สุรามาตร หมู่ที่ 5</t>
  </si>
  <si>
    <t>บ้าน ผช.นุช หมู่ที่ 2</t>
  </si>
  <si>
    <t>บ้านนายเล้า ศรีสุข หมู่ที่ 9</t>
  </si>
  <si>
    <t>หมู่ที่ 1-9  ในตำบล</t>
  </si>
  <si>
    <t xml:space="preserve">ถึงสันเขื่อน หมู่ที่ 3 </t>
  </si>
  <si>
    <t>บ้านพุพะเนียง หมู่ที่ 4</t>
  </si>
  <si>
    <t>ถึงบ้านนายเนี้ยว  หมู่ที่ 5</t>
  </si>
  <si>
    <t>บ้านนายสมพงษ์ หมู่ที่ 6</t>
  </si>
  <si>
    <t>เข้าฝาย หมู่ที่ 3</t>
  </si>
  <si>
    <t>ในตำบล/หมู่ที่บ้าน</t>
  </si>
  <si>
    <t xml:space="preserve">หมู่ที่ 1-9 </t>
  </si>
  <si>
    <t>ขยายเขตท่อประปา หมู่ที่ 1-9</t>
  </si>
  <si>
    <t>ข่าวสาร หมู่ที่ 1-9</t>
  </si>
  <si>
    <t>วางท่อ/สะพาน หมู่ที่ 1-9</t>
  </si>
  <si>
    <t>ปูพื้นยางพาราฝายน้ำโจน หมู่ที่ 1</t>
  </si>
  <si>
    <t xml:space="preserve"> หมู่ที่ 1</t>
  </si>
  <si>
    <t>หรือปูพื้นยางพารา หมู่ที่ 2</t>
  </si>
  <si>
    <t>ขุดลอกคลองน้ำ หมู่ที่ 3</t>
  </si>
  <si>
    <t>หมู่ที่ 5</t>
  </si>
  <si>
    <t>หมู่ที่ 7 ต่อจากของเดิม</t>
  </si>
  <si>
    <t>ขุดลอกคลอง หมู่ที่ 1-9</t>
  </si>
  <si>
    <t>ก่อสร้างฝายกั้นน้ำ หมู่ที่ 1-9</t>
  </si>
  <si>
    <t>หมู่ที่ 7</t>
  </si>
  <si>
    <t>น้ำตกวังก้านเหลือง หมู่ที่1</t>
  </si>
  <si>
    <t>น้ำตกวังก้านเหลือง หมู่ที่ 1</t>
  </si>
  <si>
    <t>หน่วยอื่นๆ</t>
  </si>
  <si>
    <t>หมู่บ้าน หมู่ที่ 1-9</t>
  </si>
  <si>
    <t>ปรับปรุงถนนหินคลุกจาก</t>
  </si>
  <si>
    <t>หมู่บ้านไปฝาย 2 ตัว หมู่ที่ 3</t>
  </si>
  <si>
    <t xml:space="preserve">ปรับปรุงถนนหินคลุกจากหมู่ที่ 3 </t>
  </si>
  <si>
    <t xml:space="preserve">กว้าง 4 ม. ยาว 2,500 ม. </t>
  </si>
  <si>
    <t>ปรับปรุงถนนหินคลุกริมเขื่อนถึง</t>
  </si>
  <si>
    <t>ปรับปรุงถนนหินคลุกบ้านนายไพทูล</t>
  </si>
  <si>
    <t>ปรับปรุงถนนหินคลุกริมเขื่อน</t>
  </si>
  <si>
    <t xml:space="preserve">จุดเสี่ยงอันตราย </t>
  </si>
  <si>
    <t>ตามหมู่บ้าน</t>
  </si>
  <si>
    <t>ระบบประปาหมู่บ้าน หมู่ที่ 1-9</t>
  </si>
  <si>
    <t>สูบน้ำด้วย</t>
  </si>
  <si>
    <t>ระบบประปาในตำบล</t>
  </si>
  <si>
    <t>ขยายเขตประปาในตำบล</t>
  </si>
  <si>
    <t>อย่างเพียงพอ</t>
  </si>
  <si>
    <t>ติดตั้งแท็งค์น้ำประปา หมู่ที่ 2</t>
  </si>
  <si>
    <t>กลุ่มบ้านหนองประดง</t>
  </si>
  <si>
    <t xml:space="preserve">เป่าบ่อบาดาลในตำบลท่าหลวง </t>
  </si>
  <si>
    <t>มีน้ำใช้เพียงพอ</t>
  </si>
  <si>
    <t>วางท่อส่งน้ำจากฝายน้ำโจน</t>
  </si>
  <si>
    <t>ถึงฝายหมู่ที่ 3</t>
  </si>
  <si>
    <t>จัดซื้อระบบเสียงตามสาย</t>
  </si>
  <si>
    <t>ปรับปรุงภูมิทัศน์</t>
  </si>
  <si>
    <t>ยุทธศาสตร์องค์กรปกครองส่วนท้องถิ่นจังหวัดลพบุรี 1.ศักยภาพทางเศรษฐกิจเชิงสร้างสรรค์</t>
  </si>
  <si>
    <t>ยุทธศาสตร์จังหวัดลพบุรี 1. ยกระดับคุณภาพและสร้างมูลค่าเพิ่มด้านอาหารปลอดภัย</t>
  </si>
  <si>
    <t xml:space="preserve">  1.  ยุทธศาสตร์พัฒนาด้านโครงสร้างพื้นฐาน</t>
  </si>
  <si>
    <t>ปรับปรุงถนนหินคลุก</t>
  </si>
  <si>
    <t>บ้านนายดวง อินทร์อยู่ หมู่ที่ 8</t>
  </si>
  <si>
    <t>หมู่ที่ 1- 9 ในตำบล</t>
  </si>
  <si>
    <t>หรือโซล่าเซลล์ หมู่ที่ 1-9</t>
  </si>
  <si>
    <t>ขยายเขตไฟฟ้า 3เฟรช</t>
  </si>
  <si>
    <t>เข้าประปาตำบล หมู่ที่ 1-9</t>
  </si>
  <si>
    <t xml:space="preserve"> ขยายเขตไฟฟ้าเพื่อการเกษตร</t>
  </si>
  <si>
    <t>ซ่อมแซมไฟฟ้าสาธารณะ</t>
  </si>
  <si>
    <t>อุปโภค-บริโภคเพียงพอ</t>
  </si>
  <si>
    <t>1.2 แผนงานด้านสาธารณูปโภคและสาธารณูปการ (ก่อสร้าง/ปรับปรุง/บำรุง) ประปา/บ่อบาดาล</t>
  </si>
  <si>
    <t>ทุกครัวเรือนที่ไม่มีน้ำใช้</t>
  </si>
  <si>
    <t>ที่ อบต.กำหนด</t>
  </si>
  <si>
    <t>ก่อสร้างโดมอาคารป้องกันฯ</t>
  </si>
  <si>
    <t>(ปูพื้นยาง/รั้ว)</t>
  </si>
  <si>
    <t>ปรับปรุงต่อเติมอาคารสำนักงาน</t>
  </si>
  <si>
    <t>เป็นห้องประชุม</t>
  </si>
  <si>
    <t>เพื่อความระเบียบเรียบร้อย</t>
  </si>
  <si>
    <t xml:space="preserve">เพื่ออำนวยความสะดวก </t>
  </si>
  <si>
    <t xml:space="preserve">ขุดลอกหน้าฝายกักเก็บน้ำ </t>
  </si>
  <si>
    <t>1.3 แผนงานด้านแหล่งน้ำขุดลอกคลอง/สระ/แหล่งกักเก็บน้ำ</t>
  </si>
  <si>
    <t>ก่อสร้างฝายกั้นน้ำ บริเวณคลอง</t>
  </si>
  <si>
    <t>กว้าง10ม. สูง 1.50 ม.</t>
  </si>
  <si>
    <t xml:space="preserve">  2.  ยุทธศาสตร์การพัฒนาการด้านงานส่งเสริมคุณภาพชีวิต</t>
  </si>
  <si>
    <t>2.1 แผนงานด้านเศรษฐกิจ/อาชีพ/การท่องเที่ยว</t>
  </si>
  <si>
    <t>สำนักปลัด/</t>
  </si>
  <si>
    <t>จำนวนสินค้าOTOP/ผลิตภัณฑ์</t>
  </si>
  <si>
    <t>ปลูกพืชเลี้ยงสัตว์ปลอดสารเคมี</t>
  </si>
  <si>
    <t>ยุทธศาสตร์องค์กรปกครองส่วนท้องถิ่นจังหวัดลพบุรีที่ 3 เพิ่มขีดความสามารถทางการศึกษาและพัฒนาคุณภาพชีวิต</t>
  </si>
  <si>
    <t>เรียนรู้ ออกกำลังกาย</t>
  </si>
  <si>
    <t>บ้านเทอดไท้ฯ</t>
  </si>
  <si>
    <t>แลกเปลี่ยนการเรียนรู้</t>
  </si>
  <si>
    <t>บรรเทาทุกข์</t>
  </si>
  <si>
    <t>สวัสดิการฯ/</t>
  </si>
  <si>
    <t>2.2 แผนงานด้านสวัสดิการสังคมและการสงเคราะห์</t>
  </si>
  <si>
    <t>2.3 แผนงานด้านการกีฬา</t>
  </si>
  <si>
    <t>เครื่องออกกำลังกาย/เล่นกีฬา</t>
  </si>
  <si>
    <t>2.4 แผนงานด้านการศึกษา คุณธรรม จริยธรรม</t>
  </si>
  <si>
    <t>ต่อเนื่อง</t>
  </si>
  <si>
    <t>เพื่อเด็กได้รับพัฒนาอย่าง</t>
  </si>
  <si>
    <t>ภาษาต่างประเทศ</t>
  </si>
  <si>
    <t>งานครัว ศพด.ท่าหลวง</t>
  </si>
  <si>
    <t>จากสิ่งต่างๆได้อย่างเหมาะสม</t>
  </si>
  <si>
    <t>โรงเรียนในเขตตำบลท่าหลวง</t>
  </si>
  <si>
    <t>ศาสนาและวัฒนธรรม</t>
  </si>
  <si>
    <t>ป้องกันโรค</t>
  </si>
  <si>
    <t>เพื่อไม่ให้มีโรคติดต่อ</t>
  </si>
  <si>
    <t>ไข้เลือดออกระบาดในตำบล</t>
  </si>
  <si>
    <t>ประชาชนตำบล</t>
  </si>
  <si>
    <t>ดูแลสุขภาพอย่างทั่วถึง</t>
  </si>
  <si>
    <t>จำนวนมีเพียงพอในการบริการ</t>
  </si>
  <si>
    <t>ยุทธศาสตร์จังหวัดลพบุรี 5. เสริมสร้างความมั่นคงและความเป็นระเบียบเรียบร้อยของบ้านเมือง</t>
  </si>
  <si>
    <t>3.1  แผนงานด้านการเมืองและส่งเสริมประชาธิปไตย</t>
  </si>
  <si>
    <t>ของประชาชนเพื่อการพัฒนา</t>
  </si>
  <si>
    <t>เพื่อสังคมเป็นสุข/</t>
  </si>
  <si>
    <t>สร้างความสามัคคี</t>
  </si>
  <si>
    <t>ปรองดอง/สมานฉันฑ์ฯ</t>
  </si>
  <si>
    <t>ชุมชนตำบลท่าหลวง</t>
  </si>
  <si>
    <t>ได้รับรู้ข่าวสารอย่างถูกต้อง</t>
  </si>
  <si>
    <t>ของหมู่บ้าน/ชุมชน</t>
  </si>
  <si>
    <t>อาสาสมัครตำบลท่าหลวง</t>
  </si>
  <si>
    <t>เพื่อเพิ่มทักษะ</t>
  </si>
  <si>
    <t>ในการบริการประชาชน</t>
  </si>
  <si>
    <t>บริการประชาชนประจำด่านหมู่บ้านตำบล</t>
  </si>
  <si>
    <t>เพื่อป้องกันทรัพย์สิน/</t>
  </si>
  <si>
    <t>ป้องกันโรคและชาวยเหลือประชาชน</t>
  </si>
  <si>
    <t>จำนวน อปพร.เพียงพอ</t>
  </si>
  <si>
    <t>และป้องกันภัยช่วยเหลือประชาชน</t>
  </si>
  <si>
    <t>3.3 แผนงานด้านการรักษาความสงบเรียบร้อย/ยาเสพติด</t>
  </si>
  <si>
    <t>แก้ไขยาเสพติด</t>
  </si>
  <si>
    <t>ผู้ติดยาเสพติด</t>
  </si>
  <si>
    <t>ตำบลหรือแหล่งท่องเที่ยว</t>
  </si>
  <si>
    <t>เพื่อเด็ก-เยาวชนและ</t>
  </si>
  <si>
    <t>จำนวนคนติดยาที่ลดลง</t>
  </si>
  <si>
    <t xml:space="preserve">  3.  ยุทธศาสตร์การพัฒนาด้านการจัดการระเบียบชุมชน/สังคมและการรักษาความสงบเรียบร้อย</t>
  </si>
  <si>
    <t>รวมยุทธศาสตร์ที่ 3 การพัฒนาด้านการจัดการระเบียบชุมชน</t>
  </si>
  <si>
    <t>ยุทธศาสตร์องค์กรปกครองส่วนท้องถิ่นจังหวัดลพบุรีที่ 5 การบริหารจัดการองค์กรปกครองส่วนท้องถิ่นให้มีประสิทธิภาพ</t>
  </si>
  <si>
    <t xml:space="preserve">  4.  ยุทธศาสตร์การพัฒนาด้านการบริหารจัดการ  (แนวทาง 1.การบริหารจัดการ 2.วัสดุครุภัณฑ์ 3.เศรษฐกิจพอเพียง)</t>
  </si>
  <si>
    <t>4.1 แผนงานด้านการบริหาร/พัฒนาบุคลากร</t>
  </si>
  <si>
    <t>(ผู้บริหาร/สมาชิก)</t>
  </si>
  <si>
    <t>จำนวนเงินที่ได้สมทบ</t>
  </si>
  <si>
    <t>4.2 แผนงานปรับปรุงวัสดุ ครุภัณฑ์ สิ่งอำนวยความสะดวกในการให้บริการ</t>
  </si>
  <si>
    <t>โยธา สำนักงาน ฯลฯ</t>
  </si>
  <si>
    <t>เครื่องเจาะปูน</t>
  </si>
  <si>
    <t>เพื่อมีความพร้อมในการ</t>
  </si>
  <si>
    <t>ทำงานแก้ปัญหาขาดแคลน</t>
  </si>
  <si>
    <t>เพื่อเผยแพร่ข้อมูลข่าวสาร</t>
  </si>
  <si>
    <t>เพื่อเพิ่มศักยภาพการปฏิบัติงาน</t>
  </si>
  <si>
    <t>มีอุปกรณ์ไว้ปฏิบัติงาน</t>
  </si>
  <si>
    <t>จำนวนวัสดุครุภัณฑ์พียงพอ</t>
  </si>
  <si>
    <t>จำนวนอุปกรณ์ที่มีปฏิบัติงาน</t>
  </si>
  <si>
    <t>พร้อมในการบริการ/</t>
  </si>
  <si>
    <t>ปฏิบัติงาน</t>
  </si>
  <si>
    <t>เพื่อความพร้อมพัฒนา</t>
  </si>
  <si>
    <t>ศักยภาพการทำงาน</t>
  </si>
  <si>
    <t>สัมนา/เพิ่มประสิทธิภาพ</t>
  </si>
  <si>
    <t>แนวทางเศรษฐกิจพอเพียง</t>
  </si>
  <si>
    <t>ประชากรให้มีคุณภาพ</t>
  </si>
  <si>
    <t>ยุทธศาสตร์จังหวัดลพบุรี 4. พัฒนาเมืองลพบุรี เมืองสะอาดและสังคมคุณภาพน่าอยู่</t>
  </si>
  <si>
    <t>ยุทธศาสตร์องค์กรปกครองส่วนท้องถิ่นจังหวัดลพบุรีที่ 4 การบริหารจัดการทรัพยากรธรรมชาติและสิ่งแวดล้อมยั่งยืน</t>
  </si>
  <si>
    <t>5.1 แผนงานด้านการอนุรักษ์ ฟื้นฟูทรัพยากรธรรมชาติและสิ่งแวดล้อม</t>
  </si>
  <si>
    <t>คัดแยกขยะ หมู่ที่ 1-9</t>
  </si>
  <si>
    <t>วัด/โรงเรียน/หมู่บ้าน</t>
  </si>
  <si>
    <t>สถานที่ราชการ</t>
  </si>
  <si>
    <t>พระเกียรติ หมู่ที่ 1-9</t>
  </si>
  <si>
    <t>ในพื้นที่สาธารณะ</t>
  </si>
  <si>
    <t>หมู่ที่2</t>
  </si>
  <si>
    <t>ลดปัญหากลิ่นรบกวน</t>
  </si>
  <si>
    <t>6.1 แผนงานกิจกรรมศาสนา/ศิลปวัฒนธรรม/ประเพณี</t>
  </si>
  <si>
    <t>วันผู้สูงอายุตำบลท่าหลวง</t>
  </si>
  <si>
    <t>เพื่อส่งเสริมประเพณีอันดีงาม</t>
  </si>
  <si>
    <t xml:space="preserve">โครงการก่อสร้างฝายกักกั้นน้ำ </t>
  </si>
  <si>
    <t>ภูมิภาคในเขตอำเภอท่าหลวง</t>
  </si>
  <si>
    <t>รวมบัญชีโครงการเกินศักยภาพ</t>
  </si>
  <si>
    <t>นอกสถานที่โรงเรียน</t>
  </si>
  <si>
    <t>สมวัยสุขภาพร่างกายสมบูรณ์</t>
  </si>
  <si>
    <t>ออกกำลังกาย</t>
  </si>
  <si>
    <t>สาธารณภัย</t>
  </si>
  <si>
    <t xml:space="preserve">บรรเทาความเดือดร้อนราษฎร          </t>
  </si>
  <si>
    <t>เพียงพอ</t>
  </si>
  <si>
    <t>กองช่าง</t>
  </si>
  <si>
    <t>ไฟฟ้า</t>
  </si>
  <si>
    <t>กองช่าง/อื่นๆ</t>
  </si>
  <si>
    <t xml:space="preserve">  กว้าง 4 ม. ยาว 550 ม.    </t>
  </si>
  <si>
    <t xml:space="preserve">    กว้าง 5 ม. ยาว 4,500 ม.   </t>
  </si>
  <si>
    <t>ท่อ 2 นิ้ว ยาว 4,500 ม.</t>
  </si>
  <si>
    <t>น้ำขาดแคลน</t>
  </si>
  <si>
    <t>จำนวนแก้ปัญหาน้ำประปา/</t>
  </si>
  <si>
    <t>น้ำตกวังก้านเหลือง</t>
  </si>
  <si>
    <t>ของนักท่องเที่ยว</t>
  </si>
  <si>
    <t>นักท่องเที่ยวมีความปลอดภัย</t>
  </si>
  <si>
    <t>มีความรู้</t>
  </si>
  <si>
    <t>จำนวนครัวเรือนประชาชน/</t>
  </si>
  <si>
    <t>หมี่ที่ 1</t>
  </si>
  <si>
    <t>จำนวนนักเรียนที่ได้รับ</t>
  </si>
  <si>
    <t>การอบรม</t>
  </si>
  <si>
    <t>จำนวนวัสดุครุภัณฑ์</t>
  </si>
  <si>
    <t>เพื่อลดขยะเป็นปุ๋ย</t>
  </si>
  <si>
    <t>กองช่าง/</t>
  </si>
  <si>
    <t>เป็นช่วงๆ คลองน้ำโจน หมู่ 1</t>
  </si>
  <si>
    <t xml:space="preserve"> ตลอดสายจดเขื่อนป่าสัก หมู่ 1</t>
  </si>
  <si>
    <t>โครงการสร้างระบบประปา</t>
  </si>
  <si>
    <t xml:space="preserve"> กว้าง 4 ม. ยาว 1,500 ม.  </t>
  </si>
  <si>
    <t xml:space="preserve">   กว้าง 5 ม. ยาว 300 ม.     </t>
  </si>
  <si>
    <t>ได้รับข้อมูลข่าวสาร</t>
  </si>
  <si>
    <t>ปี  2563</t>
  </si>
  <si>
    <t>ปี  2564</t>
  </si>
  <si>
    <t>1.1  แผนงานด้านการคมนาคมและการขนส่ง</t>
  </si>
  <si>
    <t>1.2  แผนงานด้านสาธารณูปโภค และสาธารณูปการ</t>
  </si>
  <si>
    <t>1.3  แผนงานด้านแหล่งน้ำ</t>
  </si>
  <si>
    <t>2.1  แผนงานด้านการส่งเสริมเศรษฐกิจ/อาชีพ/ท่องเที่ยว</t>
  </si>
  <si>
    <t>2.2  แผนงานด้านสวัสดิการสังคม</t>
  </si>
  <si>
    <t>2.3  แผนงานด้านการกีฬาและนันทนาการ</t>
  </si>
  <si>
    <t>2.4  แผนงานด้านศึกษา คุณธรรม จริยธรรม</t>
  </si>
  <si>
    <t>2.5 แผนงานด้านสาธารณสุข</t>
  </si>
  <si>
    <t>3.1  แผนงานด้านการเมืองและประชาธิปไตย</t>
  </si>
  <si>
    <t>3.2  แผนงานด้านการป้องกันและบรรเทาสาธารณภัย</t>
  </si>
  <si>
    <t>3.3  แผนงานด้านการรักษาความสงบเรียบร้อย/</t>
  </si>
  <si>
    <t xml:space="preserve">      ยาเสพติด</t>
  </si>
  <si>
    <t>4.1  แผนงานด้านการบริหารและพัฒนาคน</t>
  </si>
  <si>
    <t>4.2  แผนงานด้านวัสดุครุภัณฑ์ สิ่งอำนวยความสะดวก</t>
  </si>
  <si>
    <t>4.3  แผนงานด้านเศรษฐกิจพอเพียง</t>
  </si>
  <si>
    <t>5.1  แผนงานด้านการอนุรักษ์ทรัพยากรธรรมชาติ</t>
  </si>
  <si>
    <t xml:space="preserve">ยุทธศาสตร์การพัฒนาด้านศิลปะ วัฒนธรรม </t>
  </si>
  <si>
    <t>จารีต-ประเพณี และภูมิปัญญาท้องถิ่น</t>
  </si>
  <si>
    <t>6.1  แผนงานด้านส่งเสริมศิลปวัฒนธรรม/ประเพณี</t>
  </si>
  <si>
    <t>สรุปยุทธศาสตร์แผนพัฒนาท้องถิ่น (พ.ศ.2561-2565)</t>
  </si>
  <si>
    <t>รายละเอียดโครงการแผนพัฒนาท้อง (พ.ศ.2561-2565)</t>
  </si>
  <si>
    <t>รายละเอียดโครงการแผนพัฒนาท้องถิ่น (พ.ศ.2561-2565)</t>
  </si>
  <si>
    <t xml:space="preserve">                      แผนพัฒนาท้องถิ่น (พ.ศ.2561 - พ.ศ.2565) องค์การบริหารส่วนตำบลท่าหลวง</t>
  </si>
  <si>
    <t>รวม 5ปี</t>
  </si>
  <si>
    <t>รวม 5 ปี</t>
  </si>
  <si>
    <t>การฝึดอบรม100%</t>
  </si>
  <si>
    <t>4.3 แผนงานเศรษฐกิจพอเพียง</t>
  </si>
  <si>
    <t xml:space="preserve">  1.   ยุทธศาสตร์การพัฒนาด้านโครงสร้างพื้นฐาน</t>
  </si>
  <si>
    <t xml:space="preserve">ถนนลาดยางพุสง่า ซอย 1 </t>
  </si>
  <si>
    <t xml:space="preserve">   กว้าง 6 ม.ยาว 1,700  ม.   </t>
  </si>
  <si>
    <t xml:space="preserve"> หมู่ที่ 6</t>
  </si>
  <si>
    <t>ถนนลาดยางพุสง่า ซอย5</t>
  </si>
  <si>
    <t xml:space="preserve">    กว้าง 6 ม. ยาว 1,200 ม.    </t>
  </si>
  <si>
    <t>ท.5 ขวา</t>
  </si>
  <si>
    <t xml:space="preserve">ถนนลาดยางหมู่ที่ 9 ซอย </t>
  </si>
  <si>
    <t>ถนนลาดยางต่อจากเส้นบ้าน</t>
  </si>
  <si>
    <t>นางน้อย  เอี่ยมทอง หมู่ที่ 9</t>
  </si>
  <si>
    <t>ปรับปรุงถนนหินคลุกบ้าน</t>
  </si>
  <si>
    <t>กำลังกายกลางแจ้งหมู่ที่ 1-9</t>
  </si>
  <si>
    <t>ก่อสร้างสนามกีฬา/เครื่องออก</t>
  </si>
  <si>
    <t>ติดตั้งถังประปาที่อาคาร</t>
  </si>
  <si>
    <t xml:space="preserve"> ฝายน้ำล้น  หมู่ที่ 8</t>
  </si>
  <si>
    <t>ขุดลอกคลองพร้อมสร้าง</t>
  </si>
  <si>
    <t>กว้าง 6 ม. ยาว 700 ม.</t>
  </si>
  <si>
    <t xml:space="preserve">กว้าง 6 ม. ยาว 2000 ม.  </t>
  </si>
  <si>
    <t>โอกาสในตำบล</t>
  </si>
  <si>
    <t>เกษตร</t>
  </si>
  <si>
    <t>ยุงลาย/สุนัขบ้า/ไข้หวัดนก</t>
  </si>
  <si>
    <t>สาธารณสุข</t>
  </si>
  <si>
    <t>บรรเทาทุกข์ผู้ประสบ              สาธารณภัย</t>
  </si>
  <si>
    <t>เครื่องปริ้นเตอร์                 พร้อมอุปกรณ์ปฎิบัติงาน/  จำนวน 2 เครื่อง</t>
  </si>
  <si>
    <t>ปี  2565</t>
  </si>
  <si>
    <t>รวม  1.1 แผนงานด้านการคมนาคมและการขนส่ง</t>
  </si>
  <si>
    <t>รวม  1.2  แผนงานด้านสาธารณูปโภคและสาธารณูปการ</t>
  </si>
  <si>
    <t>รวม  1.3  แผนงานด้านแหล่งน้ำขุดลอกคลอง/สระ/แหล่งกักเก็บน้ำ</t>
  </si>
  <si>
    <t>รวมยุทธศาสตร์ที่ 1 การพัฒนาด้านโครงสร้างพื้นฐาน</t>
  </si>
  <si>
    <t>จัดทำแผนที่ภาษี</t>
  </si>
  <si>
    <t>อบรมเยาวชนส่งเสริม</t>
  </si>
  <si>
    <t>ติดตั้งกล้องวงจรปิดที่</t>
  </si>
  <si>
    <t>ส่งเสริมกลุ่มอาชีพเศรษฐกิจ</t>
  </si>
  <si>
    <t>ส่งเสริมพืชพันธุ์ดี/อ้อย/มัน</t>
  </si>
  <si>
    <t>ศูนย์ถ่ายทอดเทคโนโลยี</t>
  </si>
  <si>
    <t>เศรษฐกิจชุมชน</t>
  </si>
  <si>
    <t>จัดตั้งกลุ่มผู้ผลิตสินค้าเกษตร</t>
  </si>
  <si>
    <t>จัดงานของดี อ.ท่าหลวง</t>
  </si>
  <si>
    <t>อบรมให้ความรู้ปรับปรุงดิน</t>
  </si>
  <si>
    <t>ส่งเสริมอาชีพเกษตร ปศุสัตว์</t>
  </si>
  <si>
    <t>เบี้ยยังชีพผู้สูงอายุตำบล</t>
  </si>
  <si>
    <t>เบี้ยยังชีพคนพิการ</t>
  </si>
  <si>
    <t>เบี้ยยังชีพผู้ติดเชื้อเอดส์</t>
  </si>
  <si>
    <t>อบรมผู้สูงอายุ  แลกเปลี่ยน</t>
  </si>
  <si>
    <t>ก่อสร้าง/ซ่อมแซม</t>
  </si>
  <si>
    <t>ส่งเสริมคุณภาพผู้ด้อย</t>
  </si>
  <si>
    <t>สงเคราะห์ถุงยังชีพผู้ยากไร้</t>
  </si>
  <si>
    <t>กีฬาสัมพันธ์ภายในท้องถิ่น</t>
  </si>
  <si>
    <t>ส่งเสริมสนับสนุน</t>
  </si>
  <si>
    <t xml:space="preserve"> แข่งขันกีฬาชุมชน/หมู่บ้าน</t>
  </si>
  <si>
    <t>รวม  2.1 แผนงานด้านเศรษฐกิจ/อาชีพ</t>
  </si>
  <si>
    <t>รวม  2.2  แผนงานด้านสวัสดิการและการสงเคราะห์</t>
  </si>
  <si>
    <t>รวม  2.3  แผนงานด้านการกีฬา</t>
  </si>
  <si>
    <t>รวม  2.4  แผนงานด้านการศึกษา คุณธรรม จริยธรรม</t>
  </si>
  <si>
    <t>อุดหนุนอาหารเสริม (นม)</t>
  </si>
  <si>
    <t>อาหารกลางวัน</t>
  </si>
  <si>
    <t>อินเทอร์เน็ตตำบล/หมู่บ้าน</t>
  </si>
  <si>
    <t>สนับสนุนอาหารกลางวัน</t>
  </si>
  <si>
    <t>สนับสนุนอาหารเสริม (นม)</t>
  </si>
  <si>
    <t>โครงการส่งเสริมคุณธรรม</t>
  </si>
  <si>
    <t xml:space="preserve">ปรับปรุงภูมิทัศน์ </t>
  </si>
  <si>
    <t>ทัศนศึกษาเด็กเล็ก</t>
  </si>
  <si>
    <t>บุคลากรเพื่อการศึกษา</t>
  </si>
  <si>
    <t xml:space="preserve">วัสดุ ครุภัณฑ์งานบ้าน </t>
  </si>
  <si>
    <t>ห้องเรียน bbl รร.บ้านบ่อคู่</t>
  </si>
  <si>
    <t>ค่ายพุทธบุตร รร.บ้านบ่อคู่</t>
  </si>
  <si>
    <t>ค่าวัสดุการศึกษา</t>
  </si>
  <si>
    <t>จัดงานวันเด็กแห่งชาติ</t>
  </si>
  <si>
    <t>กิจกรรม ศพด.ท่าหลวง</t>
  </si>
  <si>
    <t>สื่อการเรียนการสอน</t>
  </si>
  <si>
    <t>รวม  2.5  แผนงานด้านการสาธารณสุข</t>
  </si>
  <si>
    <t>ควบคุมและป้องกันโรค</t>
  </si>
  <si>
    <t>จัดซื้อวัสดุวิทยาศาสตร์</t>
  </si>
  <si>
    <t>สนับสนุน ศสมช./อสม.</t>
  </si>
  <si>
    <t>สมทบ สปสช.ตำบล</t>
  </si>
  <si>
    <t>สนับสนุน อสม./</t>
  </si>
  <si>
    <t>สนับสนุนด่านชุมชน</t>
  </si>
  <si>
    <t>โครงการตรวจมะเร็ง</t>
  </si>
  <si>
    <t>โครงการจัดซื้อเครื่อง</t>
  </si>
  <si>
    <t>เวทีประชาคมหมู่บ้าน</t>
  </si>
  <si>
    <t>หมู่บ้านศีลห้า</t>
  </si>
  <si>
    <t>ส่งเสริม/สนับสนุน/</t>
  </si>
  <si>
    <t>ศูนย์พัฒนาครอบครัว/</t>
  </si>
  <si>
    <t>รวม  3.1  แผนงานด้านการเมืองและส่งเสริมประชาธิปไตย</t>
  </si>
  <si>
    <t>รวม  3.2  แผนงานด้านการป้องกันและบรรเทาสาธารณภัย</t>
  </si>
  <si>
    <t>ฝึกอบรม อปพร.</t>
  </si>
  <si>
    <t>จัดหาอุปกรณ์ป้องกัน</t>
  </si>
  <si>
    <t>โครงการช่วยเหลือ/สำรองจ่าย</t>
  </si>
  <si>
    <t>โครงการพัฒนาศักยภาพ</t>
  </si>
  <si>
    <t>ตั้งจุดตรวจ/</t>
  </si>
  <si>
    <t>รวม  3.3  แผนงานด้านการรักษาความสงบเรียบร้อย</t>
  </si>
  <si>
    <t>รณรงค์ป้องกันและ</t>
  </si>
  <si>
    <t>ฝึกบำบัดผู้ติดยา</t>
  </si>
  <si>
    <t>ฝึกอบรมอาชีพ</t>
  </si>
  <si>
    <t>ติดตั้งกล้องวงจรปิดใน</t>
  </si>
  <si>
    <t>อบรมคุณธรรมศีลธรรม</t>
  </si>
  <si>
    <t>อบรม/สัมมนา</t>
  </si>
  <si>
    <t xml:space="preserve">อบรมสัมมนา </t>
  </si>
  <si>
    <t>ประเมินผลการปฎิบัติงาน</t>
  </si>
  <si>
    <t>ศึกษาดูงาน/พัฒนาศักยภาพ</t>
  </si>
  <si>
    <t>เงินสมทบตามกฏหมาย</t>
  </si>
  <si>
    <t>เงินอุดหนุนส่วนราชการ</t>
  </si>
  <si>
    <t>เงินประโยชน์ตอบแทนอื่นฯ</t>
  </si>
  <si>
    <t xml:space="preserve">จัดหาวัสดุ ครุภัณฑ์ เกษตร </t>
  </si>
  <si>
    <t>จัดซื้อเครื่องปริ้นเตอร์สี/ขาวดำ</t>
  </si>
  <si>
    <t>จัดหาเครื่องทุบดินและ</t>
  </si>
  <si>
    <t xml:space="preserve">จัดซื้อคอมพิวเตอร์ </t>
  </si>
  <si>
    <t>จัดซื้อกล้องถ่ายภาพนิ่ง/วีดีโอ</t>
  </si>
  <si>
    <t>ปรับปรุงห้องประชุมสภาฯ(ต่อเติม)</t>
  </si>
  <si>
    <t>จัดซื้อโครงเหล็กป้ายประชาสัมพันธ์</t>
  </si>
  <si>
    <t>จัดซื้อเครื่องกำเนิดไฟฟ้าเคลื่อนที่</t>
  </si>
  <si>
    <t>รณรงค์ค่านิยม 12 ประการ</t>
  </si>
  <si>
    <t>ต้นกล้าคุณธรรม</t>
  </si>
  <si>
    <t>รณรงค์ประชาสัมพันธ์</t>
  </si>
  <si>
    <t>ปลูกฝังค่านิยมในการป้องกัน</t>
  </si>
  <si>
    <t>รณรงค์ลดละเลิกอบายมุก</t>
  </si>
  <si>
    <t>รวม  4.1  แผนงานบริหารบุคลากร</t>
  </si>
  <si>
    <t>รวม  4.2  แผนงานด้านวัสดุครุภัณฑ์</t>
  </si>
  <si>
    <t>รวม  4.3  แผนงานเศรษฐกิจพอเพียง</t>
  </si>
  <si>
    <t>รวมยุทธศาสตร์ที่  4   ด้านการบริหารจัดการ</t>
  </si>
  <si>
    <t>จัดเก็บขยะ/ถังขยะ/</t>
  </si>
  <si>
    <t>จัดสร้างเตาเผาขยะ หมู่ที่ 1-9</t>
  </si>
  <si>
    <t>โครงการเปลี่ยนขยะเป็นเงิน</t>
  </si>
  <si>
    <t>ปลูกหญ้าแฝก/ต้นไม้เฉลิม</t>
  </si>
  <si>
    <t>อบรมทำปุ๋ยจากขยะ</t>
  </si>
  <si>
    <t>ปรับปรุงภูมิทัศน์ในตำบล</t>
  </si>
  <si>
    <t>ก่อสร้างรั้วรอบที่ทิ้งขยะ</t>
  </si>
  <si>
    <t>รวม  ยุทธศาสตร์ที่  5  ด้านการอนุรักษ์ทรัพยากรธรรมชาติ</t>
  </si>
  <si>
    <t>วันแม่แห่งชาติ</t>
  </si>
  <si>
    <t>วันพ่อแห่งชาติ</t>
  </si>
  <si>
    <t>โครงการพิธีสำคัญทางศาสนา</t>
  </si>
  <si>
    <t>จัดงานวันสงกรานต์/</t>
  </si>
  <si>
    <t>อุดหนุนสภาวัฒนธรรมอำเภอ</t>
  </si>
  <si>
    <t>อุดหนุนจัดงานแผ่นดินฯ</t>
  </si>
  <si>
    <t>อุดหนุนจัดงานรัฐพิธีต่างๆ</t>
  </si>
  <si>
    <t>ทำบุญขึ้นปีใหม่</t>
  </si>
  <si>
    <t>รวม ยุทธศาสตร์ที่  6  ด้านศิลปวัฒนธรรม ประเพณี</t>
  </si>
  <si>
    <t xml:space="preserve">1.1 แผนงานด้านการคมนาคมและการขนส่ง (ก่อสร้าง/ปรับปรุง/บำรุง) ถนน </t>
  </si>
  <si>
    <t>1.1 แผนงานด้านการคมนาคมและการขนส่ง (ก่อสร้าง/ปรับปรุง/บำรุง) ถนน</t>
  </si>
  <si>
    <t>1.2 แผนงานด้านคมนาคมและการขนส่ง (ก่อสร้าง/ปรับปรุง/บำรุงถนน)</t>
  </si>
  <si>
    <t>1.2 แผนงานด้านสาธารณูปโภคและสาธารณูปการ (ก่อสร้าง/ปรับปรุง/บำรุง) ไฟฟ้า/ประปา</t>
  </si>
  <si>
    <t>ซ่อมสร้างถนนผิวจราจรลาดยาง</t>
  </si>
  <si>
    <t>แบบ Asphalt Concrete สายบ้าน</t>
  </si>
  <si>
    <t>โพธิ์งาม ซอย 12 สี่แยกโพธิ์งาม-</t>
  </si>
  <si>
    <t>สี่แยกหนองหญ้าอ่อน หมู่ที่ 5</t>
  </si>
  <si>
    <t>ขนาดกว้าง 6 เมตร</t>
  </si>
  <si>
    <t>ระยะทางยาว 4,130 ม.</t>
  </si>
  <si>
    <t>หนาเฉลี่ย 0.05 ม.</t>
  </si>
  <si>
    <t>แก้ไขเปลี่ยนแปลง</t>
  </si>
  <si>
    <t>แผนพัฒนาท้องถิ่น</t>
  </si>
  <si>
    <t>ครั้งที่ 2/2562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</si>
</sst>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#,##0.000"/>
    <numFmt numFmtId="193" formatCode="#,##0.0000"/>
    <numFmt numFmtId="194" formatCode="_-* #,##0.0_-;\-* #,##0.0_-;_-* &quot;-&quot;??_-;_-@_-"/>
    <numFmt numFmtId="195" formatCode="0.0"/>
    <numFmt numFmtId="196" formatCode="0.000"/>
    <numFmt numFmtId="197" formatCode="_-* #,##0.000_-;\-* #,##0.000_-;_-* &quot;-&quot;??_-;_-@_-"/>
    <numFmt numFmtId="198" formatCode="#,##0.00;[Red]#,##0.00"/>
    <numFmt numFmtId="199" formatCode="#,##0.000;[Red]#,##0.000"/>
    <numFmt numFmtId="200" formatCode="0.00;[Red]0.00"/>
    <numFmt numFmtId="201" formatCode="_-* #,##0.0000_-;\-* #,##0.0000_-;_-* &quot;-&quot;??_-;_-@_-"/>
    <numFmt numFmtId="202" formatCode="_-* #,##0_-;\-* #,##0_-;_-* &quot;-&quot;??_-;_-@_-"/>
  </numFmts>
  <fonts count="70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sz val="14"/>
      <name val="Arial"/>
      <family val="2"/>
    </font>
    <font>
      <sz val="14"/>
      <name val="Times New Roman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3"/>
      <name val="Angsana New"/>
      <family val="1"/>
    </font>
    <font>
      <sz val="14"/>
      <name val="Cordia New"/>
      <family val="2"/>
    </font>
    <font>
      <b/>
      <sz val="10"/>
      <name val="Angsana New"/>
      <family val="1"/>
    </font>
    <font>
      <b/>
      <sz val="14"/>
      <name val="Arial"/>
      <family val="2"/>
    </font>
    <font>
      <b/>
      <sz val="13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name val="Angsana New"/>
      <family val="1"/>
    </font>
    <font>
      <sz val="10.5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2"/>
      <name val="AngsanaUPC"/>
      <family val="1"/>
    </font>
    <font>
      <sz val="12"/>
      <name val="TH SarabunIT๙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sz val="12"/>
      <color indexed="10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 New"/>
      <family val="1"/>
    </font>
    <font>
      <sz val="12"/>
      <color rgb="FFFF0000"/>
      <name val="Angsana New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16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7" fillId="0" borderId="10" xfId="42" applyFont="1" applyBorder="1" applyAlignment="1">
      <alignment horizontal="center"/>
    </xf>
    <xf numFmtId="43" fontId="7" fillId="0" borderId="11" xfId="42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" fillId="0" borderId="12" xfId="42" applyFont="1" applyBorder="1" applyAlignment="1">
      <alignment horizontal="center"/>
    </xf>
    <xf numFmtId="43" fontId="2" fillId="0" borderId="18" xfId="42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2" fontId="1" fillId="0" borderId="17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2" fontId="6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43" fontId="7" fillId="0" borderId="20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20" xfId="42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16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2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0" xfId="42" applyFont="1" applyBorder="1" applyAlignment="1">
      <alignment/>
    </xf>
    <xf numFmtId="43" fontId="2" fillId="0" borderId="12" xfId="42" applyFont="1" applyBorder="1" applyAlignment="1">
      <alignment/>
    </xf>
    <xf numFmtId="0" fontId="8" fillId="0" borderId="12" xfId="0" applyFont="1" applyBorder="1" applyAlignment="1">
      <alignment horizontal="left"/>
    </xf>
    <xf numFmtId="43" fontId="2" fillId="0" borderId="20" xfId="42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3" fontId="2" fillId="0" borderId="0" xfId="42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1" fillId="0" borderId="11" xfId="42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3" fontId="2" fillId="0" borderId="16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3" fontId="15" fillId="0" borderId="12" xfId="42" applyFont="1" applyBorder="1" applyAlignment="1">
      <alignment horizontal="center"/>
    </xf>
    <xf numFmtId="43" fontId="6" fillId="0" borderId="10" xfId="42" applyFont="1" applyBorder="1" applyAlignment="1">
      <alignment horizontal="center"/>
    </xf>
    <xf numFmtId="43" fontId="6" fillId="0" borderId="12" xfId="42" applyFont="1" applyBorder="1" applyAlignment="1">
      <alignment horizontal="center"/>
    </xf>
    <xf numFmtId="43" fontId="6" fillId="0" borderId="11" xfId="42" applyFont="1" applyBorder="1" applyAlignment="1">
      <alignment horizontal="center"/>
    </xf>
    <xf numFmtId="2" fontId="6" fillId="0" borderId="11" xfId="0" applyNumberFormat="1" applyFont="1" applyBorder="1" applyAlignment="1">
      <alignment horizontal="left"/>
    </xf>
    <xf numFmtId="43" fontId="2" fillId="0" borderId="0" xfId="42" applyFont="1" applyAlignment="1">
      <alignment horizontal="center"/>
    </xf>
    <xf numFmtId="43" fontId="7" fillId="0" borderId="21" xfId="42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43" fontId="2" fillId="0" borderId="16" xfId="42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2" fillId="0" borderId="11" xfId="42" applyFont="1" applyBorder="1" applyAlignment="1">
      <alignment horizontal="center" vertical="center"/>
    </xf>
    <xf numFmtId="43" fontId="2" fillId="0" borderId="20" xfId="42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43" fontId="7" fillId="0" borderId="11" xfId="42" applyFont="1" applyBorder="1" applyAlignment="1">
      <alignment horizontal="center" vertical="center"/>
    </xf>
    <xf numFmtId="43" fontId="7" fillId="0" borderId="20" xfId="42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43" fontId="7" fillId="0" borderId="21" xfId="42" applyFont="1" applyBorder="1" applyAlignment="1">
      <alignment horizont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3" fontId="2" fillId="0" borderId="14" xfId="42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43" fontId="1" fillId="0" borderId="16" xfId="42" applyFont="1" applyBorder="1" applyAlignment="1">
      <alignment horizontal="center"/>
    </xf>
    <xf numFmtId="0" fontId="1" fillId="0" borderId="15" xfId="0" applyFont="1" applyBorder="1" applyAlignment="1">
      <alignment/>
    </xf>
    <xf numFmtId="43" fontId="1" fillId="0" borderId="20" xfId="42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43" fontId="2" fillId="0" borderId="19" xfId="42" applyFont="1" applyBorder="1" applyAlignment="1">
      <alignment horizontal="center"/>
    </xf>
    <xf numFmtId="43" fontId="2" fillId="0" borderId="21" xfId="42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43" fontId="7" fillId="0" borderId="0" xfId="42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9" xfId="0" applyFont="1" applyBorder="1" applyAlignment="1">
      <alignment/>
    </xf>
    <xf numFmtId="43" fontId="6" fillId="0" borderId="21" xfId="42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43" fontId="7" fillId="0" borderId="21" xfId="42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43" fontId="7" fillId="0" borderId="11" xfId="42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/>
    </xf>
    <xf numFmtId="43" fontId="11" fillId="0" borderId="11" xfId="42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" fillId="0" borderId="0" xfId="50" applyFont="1" applyBorder="1">
      <alignment/>
      <protection/>
    </xf>
    <xf numFmtId="0" fontId="3" fillId="0" borderId="0" xfId="50" applyFont="1" applyBorder="1" applyAlignment="1">
      <alignment horizontal="center"/>
      <protection/>
    </xf>
    <xf numFmtId="43" fontId="1" fillId="0" borderId="0" xfId="42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10" xfId="42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10" xfId="50" applyFont="1" applyBorder="1" applyAlignment="1">
      <alignment horizontal="center"/>
      <protection/>
    </xf>
    <xf numFmtId="0" fontId="7" fillId="0" borderId="22" xfId="50" applyFont="1" applyBorder="1">
      <alignment/>
      <protection/>
    </xf>
    <xf numFmtId="0" fontId="7" fillId="0" borderId="23" xfId="50" applyFont="1" applyBorder="1">
      <alignment/>
      <protection/>
    </xf>
    <xf numFmtId="0" fontId="7" fillId="0" borderId="11" xfId="50" applyFont="1" applyBorder="1" applyAlignment="1">
      <alignment horizont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12" xfId="50" applyFont="1" applyBorder="1">
      <alignment/>
      <protection/>
    </xf>
    <xf numFmtId="0" fontId="2" fillId="0" borderId="12" xfId="50" applyFont="1" applyBorder="1" applyAlignment="1">
      <alignment horizontal="left"/>
      <protection/>
    </xf>
    <xf numFmtId="43" fontId="2" fillId="0" borderId="12" xfId="42" applyFont="1" applyBorder="1" applyAlignment="1">
      <alignment/>
    </xf>
    <xf numFmtId="43" fontId="2" fillId="0" borderId="12" xfId="42" applyFont="1" applyBorder="1" applyAlignment="1">
      <alignment horizontal="right"/>
    </xf>
    <xf numFmtId="0" fontId="2" fillId="0" borderId="18" xfId="50" applyFont="1" applyBorder="1" applyAlignment="1">
      <alignment horizontal="left"/>
      <protection/>
    </xf>
    <xf numFmtId="0" fontId="2" fillId="0" borderId="10" xfId="50" applyFont="1" applyBorder="1" applyAlignment="1">
      <alignment horizontal="center"/>
      <protection/>
    </xf>
    <xf numFmtId="0" fontId="2" fillId="0" borderId="10" xfId="50" applyFont="1" applyBorder="1">
      <alignment/>
      <protection/>
    </xf>
    <xf numFmtId="0" fontId="2" fillId="0" borderId="10" xfId="50" applyFont="1" applyBorder="1" applyAlignment="1">
      <alignment horizontal="left"/>
      <protection/>
    </xf>
    <xf numFmtId="43" fontId="2" fillId="0" borderId="10" xfId="42" applyFont="1" applyBorder="1" applyAlignment="1">
      <alignment/>
    </xf>
    <xf numFmtId="0" fontId="2" fillId="0" borderId="11" xfId="50" applyFont="1" applyBorder="1" applyAlignment="1">
      <alignment horizontal="center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2" fillId="0" borderId="17" xfId="50" applyFont="1" applyBorder="1" applyAlignment="1">
      <alignment horizontal="left"/>
      <protection/>
    </xf>
    <xf numFmtId="0" fontId="2" fillId="0" borderId="10" xfId="50" applyFont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center" vertical="center"/>
      <protection/>
    </xf>
    <xf numFmtId="0" fontId="2" fillId="0" borderId="15" xfId="50" applyFont="1" applyBorder="1">
      <alignment/>
      <protection/>
    </xf>
    <xf numFmtId="0" fontId="2" fillId="0" borderId="18" xfId="50" applyFont="1" applyBorder="1" applyAlignment="1">
      <alignment horizontal="center" vertical="center"/>
      <protection/>
    </xf>
    <xf numFmtId="0" fontId="2" fillId="0" borderId="18" xfId="50" applyFont="1" applyBorder="1" applyAlignment="1">
      <alignment horizontal="center"/>
      <protection/>
    </xf>
    <xf numFmtId="0" fontId="2" fillId="0" borderId="18" xfId="50" applyFont="1" applyBorder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15" xfId="50" applyFont="1" applyBorder="1" applyAlignment="1">
      <alignment horizontal="center"/>
      <protection/>
    </xf>
    <xf numFmtId="43" fontId="2" fillId="0" borderId="14" xfId="42" applyFont="1" applyBorder="1" applyAlignment="1">
      <alignment horizontal="right"/>
    </xf>
    <xf numFmtId="0" fontId="2" fillId="0" borderId="19" xfId="50" applyFont="1" applyBorder="1">
      <alignment/>
      <protection/>
    </xf>
    <xf numFmtId="43" fontId="2" fillId="0" borderId="11" xfId="42" applyFont="1" applyBorder="1" applyAlignment="1">
      <alignment horizontal="right"/>
    </xf>
    <xf numFmtId="0" fontId="2" fillId="0" borderId="18" xfId="0" applyFont="1" applyBorder="1" applyAlignment="1">
      <alignment/>
    </xf>
    <xf numFmtId="43" fontId="2" fillId="0" borderId="18" xfId="42" applyFont="1" applyBorder="1" applyAlignment="1">
      <alignment/>
    </xf>
    <xf numFmtId="43" fontId="2" fillId="0" borderId="15" xfId="42" applyFont="1" applyBorder="1" applyAlignment="1">
      <alignment/>
    </xf>
    <xf numFmtId="43" fontId="2" fillId="0" borderId="10" xfId="42" applyFont="1" applyBorder="1" applyAlignment="1">
      <alignment horizontal="right"/>
    </xf>
    <xf numFmtId="0" fontId="2" fillId="0" borderId="16" xfId="50" applyFont="1" applyBorder="1" applyAlignment="1">
      <alignment horizontal="center"/>
      <protection/>
    </xf>
    <xf numFmtId="0" fontId="2" fillId="0" borderId="16" xfId="50" applyFont="1" applyBorder="1">
      <alignment/>
      <protection/>
    </xf>
    <xf numFmtId="0" fontId="2" fillId="0" borderId="16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2" fillId="0" borderId="0" xfId="50" applyFont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6" xfId="0" applyFont="1" applyBorder="1" applyAlignment="1">
      <alignment/>
    </xf>
    <xf numFmtId="43" fontId="2" fillId="0" borderId="16" xfId="42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43" fontId="3" fillId="0" borderId="18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20" xfId="0" applyFont="1" applyBorder="1" applyAlignment="1">
      <alignment/>
    </xf>
    <xf numFmtId="43" fontId="11" fillId="0" borderId="21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43" fontId="3" fillId="0" borderId="11" xfId="42" applyNumberFormat="1" applyFont="1" applyBorder="1" applyAlignment="1">
      <alignment horizontal="right"/>
    </xf>
    <xf numFmtId="43" fontId="3" fillId="0" borderId="12" xfId="42" applyNumberFormat="1" applyFont="1" applyBorder="1" applyAlignment="1">
      <alignment horizontal="right"/>
    </xf>
    <xf numFmtId="43" fontId="3" fillId="0" borderId="15" xfId="42" applyNumberFormat="1" applyFont="1" applyBorder="1" applyAlignment="1">
      <alignment horizontal="right"/>
    </xf>
    <xf numFmtId="43" fontId="3" fillId="0" borderId="18" xfId="42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43" fontId="1" fillId="0" borderId="0" xfId="0" applyNumberFormat="1" applyFont="1" applyAlignment="1">
      <alignment horizontal="center"/>
    </xf>
    <xf numFmtId="43" fontId="19" fillId="0" borderId="0" xfId="42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3" fontId="3" fillId="0" borderId="11" xfId="33" applyNumberFormat="1" applyFont="1" applyBorder="1" applyAlignment="1">
      <alignment horizontal="center"/>
    </xf>
    <xf numFmtId="0" fontId="1" fillId="0" borderId="16" xfId="42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3" fontId="3" fillId="0" borderId="17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11" xfId="0" applyNumberFormat="1" applyFont="1" applyBorder="1" applyAlignment="1">
      <alignment horizontal="right"/>
    </xf>
    <xf numFmtId="43" fontId="3" fillId="0" borderId="15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3" fillId="0" borderId="18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43" fontId="11" fillId="0" borderId="11" xfId="0" applyNumberFormat="1" applyFont="1" applyBorder="1" applyAlignment="1">
      <alignment horizontal="right"/>
    </xf>
    <xf numFmtId="43" fontId="11" fillId="0" borderId="15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11" fillId="0" borderId="12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43" fontId="3" fillId="0" borderId="16" xfId="0" applyNumberFormat="1" applyFont="1" applyBorder="1" applyAlignment="1">
      <alignment horizontal="right"/>
    </xf>
    <xf numFmtId="43" fontId="3" fillId="0" borderId="2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43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3" fontId="11" fillId="0" borderId="19" xfId="0" applyNumberFormat="1" applyFont="1" applyBorder="1" applyAlignment="1">
      <alignment horizontal="right"/>
    </xf>
    <xf numFmtId="4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3" fontId="11" fillId="0" borderId="0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left" vertical="center"/>
    </xf>
    <xf numFmtId="43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3" fontId="3" fillId="0" borderId="10" xfId="42" applyNumberFormat="1" applyFont="1" applyBorder="1" applyAlignment="1">
      <alignment horizontal="right"/>
    </xf>
    <xf numFmtId="43" fontId="3" fillId="0" borderId="17" xfId="42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11" fillId="0" borderId="12" xfId="0" applyFont="1" applyBorder="1" applyAlignment="1">
      <alignment horizontal="center" vertical="center"/>
    </xf>
    <xf numFmtId="43" fontId="3" fillId="0" borderId="14" xfId="42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43" fontId="3" fillId="0" borderId="11" xfId="42" applyNumberFormat="1" applyFont="1" applyBorder="1" applyAlignment="1">
      <alignment horizontal="center"/>
    </xf>
    <xf numFmtId="43" fontId="3" fillId="0" borderId="19" xfId="42" applyNumberFormat="1" applyFont="1" applyBorder="1" applyAlignment="1">
      <alignment horizontal="center"/>
    </xf>
    <xf numFmtId="43" fontId="11" fillId="0" borderId="20" xfId="42" applyNumberFormat="1" applyFont="1" applyBorder="1" applyAlignment="1">
      <alignment horizontal="right"/>
    </xf>
    <xf numFmtId="43" fontId="3" fillId="0" borderId="20" xfId="42" applyNumberFormat="1" applyFont="1" applyBorder="1" applyAlignment="1">
      <alignment horizontal="right"/>
    </xf>
    <xf numFmtId="43" fontId="11" fillId="0" borderId="11" xfId="42" applyNumberFormat="1" applyFont="1" applyBorder="1" applyAlignment="1">
      <alignment horizontal="right"/>
    </xf>
    <xf numFmtId="43" fontId="3" fillId="0" borderId="13" xfId="42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3" fillId="0" borderId="16" xfId="42" applyNumberFormat="1" applyFont="1" applyBorder="1" applyAlignment="1">
      <alignment horizontal="right"/>
    </xf>
    <xf numFmtId="43" fontId="3" fillId="0" borderId="20" xfId="42" applyNumberFormat="1" applyFont="1" applyBorder="1" applyAlignment="1">
      <alignment/>
    </xf>
    <xf numFmtId="43" fontId="3" fillId="0" borderId="11" xfId="42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43" fontId="3" fillId="0" borderId="17" xfId="42" applyNumberFormat="1" applyFont="1" applyBorder="1" applyAlignment="1">
      <alignment/>
    </xf>
    <xf numFmtId="43" fontId="3" fillId="0" borderId="0" xfId="42" applyNumberFormat="1" applyFont="1" applyBorder="1" applyAlignment="1">
      <alignment horizontal="right"/>
    </xf>
    <xf numFmtId="43" fontId="3" fillId="0" borderId="11" xfId="42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3" fontId="3" fillId="0" borderId="10" xfId="42" applyNumberFormat="1" applyFont="1" applyFill="1" applyBorder="1" applyAlignment="1">
      <alignment horizontal="right"/>
    </xf>
    <xf numFmtId="43" fontId="3" fillId="0" borderId="16" xfId="42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43" fontId="3" fillId="0" borderId="20" xfId="42" applyNumberFormat="1" applyFont="1" applyFill="1" applyBorder="1" applyAlignment="1">
      <alignment horizontal="right"/>
    </xf>
    <xf numFmtId="0" fontId="3" fillId="0" borderId="19" xfId="0" applyFont="1" applyBorder="1" applyAlignment="1">
      <alignment vertical="center"/>
    </xf>
    <xf numFmtId="43" fontId="3" fillId="0" borderId="12" xfId="42" applyNumberFormat="1" applyFont="1" applyBorder="1" applyAlignment="1">
      <alignment/>
    </xf>
    <xf numFmtId="43" fontId="3" fillId="0" borderId="18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2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3" fontId="3" fillId="0" borderId="15" xfId="42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43" fontId="3" fillId="0" borderId="0" xfId="0" applyNumberFormat="1" applyFont="1" applyAlignment="1">
      <alignment/>
    </xf>
    <xf numFmtId="43" fontId="3" fillId="0" borderId="19" xfId="42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3" fontId="3" fillId="0" borderId="13" xfId="4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3" fontId="3" fillId="0" borderId="16" xfId="42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3" fontId="3" fillId="0" borderId="11" xfId="42" applyFont="1" applyBorder="1" applyAlignment="1">
      <alignment horizontal="center" vertical="center"/>
    </xf>
    <xf numFmtId="43" fontId="3" fillId="0" borderId="20" xfId="4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43" fontId="3" fillId="0" borderId="10" xfId="42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3" fontId="11" fillId="0" borderId="11" xfId="42" applyFont="1" applyBorder="1" applyAlignment="1">
      <alignment horizontal="center" vertical="center"/>
    </xf>
    <xf numFmtId="43" fontId="11" fillId="0" borderId="20" xfId="42" applyFont="1" applyBorder="1" applyAlignment="1">
      <alignment horizontal="center" vertical="center"/>
    </xf>
    <xf numFmtId="43" fontId="3" fillId="0" borderId="12" xfId="42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/>
    </xf>
    <xf numFmtId="43" fontId="22" fillId="0" borderId="15" xfId="4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42" applyFont="1" applyBorder="1" applyAlignment="1">
      <alignment horizontal="center"/>
    </xf>
    <xf numFmtId="0" fontId="11" fillId="0" borderId="20" xfId="0" applyFont="1" applyBorder="1" applyAlignment="1">
      <alignment/>
    </xf>
    <xf numFmtId="0" fontId="26" fillId="0" borderId="1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43" fontId="11" fillId="0" borderId="20" xfId="42" applyFont="1" applyBorder="1" applyAlignment="1">
      <alignment horizontal="center"/>
    </xf>
    <xf numFmtId="0" fontId="3" fillId="0" borderId="11" xfId="0" applyFont="1" applyBorder="1" applyAlignment="1">
      <alignment/>
    </xf>
    <xf numFmtId="0" fontId="11" fillId="0" borderId="19" xfId="0" applyFont="1" applyBorder="1" applyAlignment="1">
      <alignment horizontal="center"/>
    </xf>
    <xf numFmtId="43" fontId="11" fillId="0" borderId="0" xfId="42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/>
    </xf>
    <xf numFmtId="43" fontId="11" fillId="0" borderId="15" xfId="42" applyFont="1" applyBorder="1" applyAlignment="1">
      <alignment horizontal="center"/>
    </xf>
    <xf numFmtId="0" fontId="11" fillId="0" borderId="21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 horizontal="center"/>
    </xf>
    <xf numFmtId="43" fontId="3" fillId="0" borderId="21" xfId="42" applyFont="1" applyBorder="1" applyAlignment="1">
      <alignment horizontal="center"/>
    </xf>
    <xf numFmtId="43" fontId="3" fillId="0" borderId="23" xfId="42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43" fontId="3" fillId="0" borderId="22" xfId="42" applyFont="1" applyBorder="1" applyAlignment="1">
      <alignment horizontal="center"/>
    </xf>
    <xf numFmtId="43" fontId="11" fillId="0" borderId="23" xfId="42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2" fillId="0" borderId="10" xfId="50" applyFont="1" applyBorder="1" applyAlignment="1">
      <alignment horizontal="center"/>
      <protection/>
    </xf>
    <xf numFmtId="0" fontId="12" fillId="0" borderId="10" xfId="50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12" fillId="0" borderId="11" xfId="50" applyFont="1" applyBorder="1" applyAlignment="1">
      <alignment horizontal="center"/>
      <protection/>
    </xf>
    <xf numFmtId="0" fontId="12" fillId="0" borderId="11" xfId="50" applyFont="1" applyBorder="1" applyAlignment="1">
      <alignment horizontal="left"/>
      <protection/>
    </xf>
    <xf numFmtId="0" fontId="22" fillId="0" borderId="12" xfId="50" applyFont="1" applyBorder="1" applyAlignment="1">
      <alignment horizontal="center"/>
      <protection/>
    </xf>
    <xf numFmtId="0" fontId="22" fillId="0" borderId="12" xfId="50" applyFont="1" applyBorder="1">
      <alignment/>
      <protection/>
    </xf>
    <xf numFmtId="0" fontId="22" fillId="0" borderId="12" xfId="50" applyFont="1" applyBorder="1" applyAlignment="1">
      <alignment horizontal="left"/>
      <protection/>
    </xf>
    <xf numFmtId="43" fontId="22" fillId="0" borderId="12" xfId="42" applyFont="1" applyBorder="1" applyAlignment="1">
      <alignment/>
    </xf>
    <xf numFmtId="0" fontId="22" fillId="0" borderId="0" xfId="50" applyFont="1" applyBorder="1">
      <alignment/>
      <protection/>
    </xf>
    <xf numFmtId="0" fontId="22" fillId="0" borderId="11" xfId="50" applyFont="1" applyBorder="1" applyAlignment="1">
      <alignment horizontal="left"/>
      <protection/>
    </xf>
    <xf numFmtId="43" fontId="22" fillId="0" borderId="18" xfId="42" applyFont="1" applyBorder="1" applyAlignment="1">
      <alignment horizontal="center"/>
    </xf>
    <xf numFmtId="0" fontId="22" fillId="0" borderId="18" xfId="50" applyFont="1" applyBorder="1" applyAlignment="1">
      <alignment horizontal="left"/>
      <protection/>
    </xf>
    <xf numFmtId="0" fontId="22" fillId="0" borderId="10" xfId="50" applyFont="1" applyBorder="1" applyAlignment="1">
      <alignment horizontal="center"/>
      <protection/>
    </xf>
    <xf numFmtId="0" fontId="22" fillId="0" borderId="10" xfId="50" applyFont="1" applyBorder="1">
      <alignment/>
      <protection/>
    </xf>
    <xf numFmtId="43" fontId="22" fillId="0" borderId="10" xfId="42" applyFont="1" applyBorder="1" applyAlignment="1">
      <alignment/>
    </xf>
    <xf numFmtId="0" fontId="22" fillId="0" borderId="10" xfId="50" applyFont="1" applyBorder="1" applyAlignment="1">
      <alignment horizontal="left"/>
      <protection/>
    </xf>
    <xf numFmtId="43" fontId="22" fillId="0" borderId="18" xfId="42" applyFont="1" applyBorder="1" applyAlignment="1">
      <alignment/>
    </xf>
    <xf numFmtId="0" fontId="22" fillId="0" borderId="17" xfId="50" applyFont="1" applyBorder="1" applyAlignment="1">
      <alignment horizontal="left"/>
      <protection/>
    </xf>
    <xf numFmtId="0" fontId="22" fillId="0" borderId="11" xfId="50" applyFont="1" applyBorder="1" applyAlignment="1">
      <alignment horizontal="center"/>
      <protection/>
    </xf>
    <xf numFmtId="0" fontId="22" fillId="0" borderId="0" xfId="50" applyFont="1" applyBorder="1" applyAlignment="1">
      <alignment horizontal="center"/>
      <protection/>
    </xf>
    <xf numFmtId="0" fontId="22" fillId="0" borderId="17" xfId="50" applyFont="1" applyBorder="1" applyAlignment="1">
      <alignment horizontal="center" vertical="center"/>
      <protection/>
    </xf>
    <xf numFmtId="0" fontId="22" fillId="0" borderId="15" xfId="50" applyFont="1" applyBorder="1" applyAlignment="1">
      <alignment horizontal="center" vertical="center"/>
      <protection/>
    </xf>
    <xf numFmtId="0" fontId="22" fillId="0" borderId="15" xfId="50" applyFont="1" applyBorder="1" applyAlignment="1">
      <alignment horizontal="left"/>
      <protection/>
    </xf>
    <xf numFmtId="43" fontId="22" fillId="0" borderId="15" xfId="42" applyFont="1" applyBorder="1" applyAlignment="1">
      <alignment/>
    </xf>
    <xf numFmtId="43" fontId="22" fillId="0" borderId="11" xfId="42" applyFont="1" applyBorder="1" applyAlignment="1">
      <alignment/>
    </xf>
    <xf numFmtId="0" fontId="22" fillId="0" borderId="21" xfId="50" applyFont="1" applyBorder="1" applyAlignment="1">
      <alignment horizontal="left"/>
      <protection/>
    </xf>
    <xf numFmtId="0" fontId="22" fillId="0" borderId="21" xfId="50" applyFont="1" applyBorder="1">
      <alignment/>
      <protection/>
    </xf>
    <xf numFmtId="0" fontId="11" fillId="0" borderId="17" xfId="0" applyFont="1" applyBorder="1" applyAlignment="1">
      <alignment horizontal="left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43" fontId="3" fillId="0" borderId="12" xfId="36" applyNumberFormat="1" applyFont="1" applyBorder="1" applyAlignment="1">
      <alignment horizontal="right"/>
      <protection/>
    </xf>
    <xf numFmtId="43" fontId="3" fillId="0" borderId="0" xfId="36" applyNumberFormat="1" applyFont="1" applyBorder="1" applyAlignment="1">
      <alignment horizontal="right"/>
      <protection/>
    </xf>
    <xf numFmtId="43" fontId="3" fillId="0" borderId="18" xfId="36" applyNumberFormat="1" applyFont="1" applyBorder="1" applyAlignment="1">
      <alignment horizontal="right"/>
      <protection/>
    </xf>
    <xf numFmtId="43" fontId="3" fillId="0" borderId="12" xfId="37" applyNumberFormat="1" applyFont="1" applyBorder="1">
      <alignment/>
      <protection/>
    </xf>
    <xf numFmtId="43" fontId="3" fillId="0" borderId="0" xfId="33" applyNumberFormat="1" applyFont="1" applyBorder="1" applyAlignment="1">
      <alignment/>
    </xf>
    <xf numFmtId="43" fontId="3" fillId="0" borderId="12" xfId="33" applyNumberFormat="1" applyFont="1" applyBorder="1" applyAlignment="1">
      <alignment/>
    </xf>
    <xf numFmtId="43" fontId="3" fillId="0" borderId="12" xfId="36" applyNumberFormat="1" applyFont="1" applyBorder="1">
      <alignment/>
      <protection/>
    </xf>
    <xf numFmtId="0" fontId="11" fillId="0" borderId="21" xfId="42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67" fillId="0" borderId="0" xfId="38" applyNumberFormat="1" applyFont="1">
      <alignment/>
      <protection/>
    </xf>
    <xf numFmtId="43" fontId="3" fillId="0" borderId="0" xfId="33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3" fontId="11" fillId="0" borderId="2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3" fontId="11" fillId="0" borderId="21" xfId="0" applyNumberFormat="1" applyFont="1" applyBorder="1" applyAlignment="1">
      <alignment horizontal="right"/>
    </xf>
    <xf numFmtId="43" fontId="3" fillId="0" borderId="0" xfId="42" applyNumberFormat="1" applyFont="1" applyBorder="1" applyAlignment="1">
      <alignment horizontal="center"/>
    </xf>
    <xf numFmtId="43" fontId="11" fillId="0" borderId="25" xfId="42" applyNumberFormat="1" applyFont="1" applyBorder="1" applyAlignment="1">
      <alignment/>
    </xf>
    <xf numFmtId="43" fontId="11" fillId="0" borderId="0" xfId="42" applyNumberFormat="1" applyFont="1" applyBorder="1" applyAlignment="1">
      <alignment horizontal="right"/>
    </xf>
    <xf numFmtId="0" fontId="68" fillId="0" borderId="22" xfId="0" applyFont="1" applyBorder="1" applyAlignment="1">
      <alignment horizontal="left"/>
    </xf>
    <xf numFmtId="0" fontId="68" fillId="0" borderId="23" xfId="0" applyFont="1" applyBorder="1" applyAlignment="1">
      <alignment horizontal="left" vertical="center"/>
    </xf>
    <xf numFmtId="43" fontId="11" fillId="0" borderId="21" xfId="42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43" fontId="11" fillId="0" borderId="25" xfId="42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12" fillId="0" borderId="25" xfId="42" applyFont="1" applyBorder="1" applyAlignment="1">
      <alignment horizontal="center"/>
    </xf>
    <xf numFmtId="43" fontId="12" fillId="0" borderId="26" xfId="42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3" fontId="11" fillId="0" borderId="25" xfId="42" applyFont="1" applyBorder="1" applyAlignment="1">
      <alignment horizontal="left"/>
    </xf>
    <xf numFmtId="0" fontId="11" fillId="0" borderId="25" xfId="42" applyNumberFormat="1" applyFont="1" applyBorder="1" applyAlignment="1">
      <alignment horizontal="center"/>
    </xf>
    <xf numFmtId="0" fontId="26" fillId="0" borderId="27" xfId="0" applyFont="1" applyBorder="1" applyAlignment="1">
      <alignment/>
    </xf>
    <xf numFmtId="43" fontId="3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24" xfId="50" applyFont="1" applyBorder="1" applyAlignment="1">
      <alignment horizontal="center"/>
      <protection/>
    </xf>
    <xf numFmtId="0" fontId="12" fillId="0" borderId="22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12" fillId="0" borderId="10" xfId="50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0" xfId="50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horizontal="center"/>
    </xf>
    <xf numFmtId="43" fontId="22" fillId="0" borderId="12" xfId="0" applyNumberFormat="1" applyFont="1" applyBorder="1" applyAlignment="1">
      <alignment horizontal="left"/>
    </xf>
    <xf numFmtId="43" fontId="22" fillId="0" borderId="11" xfId="0" applyNumberFormat="1" applyFont="1" applyBorder="1" applyAlignment="1">
      <alignment horizontal="lef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2 2" xfId="37"/>
    <cellStyle name="Normal 3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Sheet1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58100" y="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55</xdr:row>
      <xdr:rowOff>0</xdr:rowOff>
    </xdr:from>
    <xdr:to>
      <xdr:col>11</xdr:col>
      <xdr:colOff>952500</xdr:colOff>
      <xdr:row>55</xdr:row>
      <xdr:rowOff>228600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953375" y="13439775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581025</xdr:colOff>
      <xdr:row>26</xdr:row>
      <xdr:rowOff>0</xdr:rowOff>
    </xdr:from>
    <xdr:to>
      <xdr:col>12</xdr:col>
      <xdr:colOff>0</xdr:colOff>
      <xdr:row>27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029575" y="667702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120" zoomScaleSheetLayoutView="120" workbookViewId="0" topLeftCell="A10">
      <selection activeCell="H69" sqref="H69"/>
    </sheetView>
  </sheetViews>
  <sheetFormatPr defaultColWidth="9.140625" defaultRowHeight="12.75"/>
  <cols>
    <col min="1" max="1" width="1.8515625" style="409" customWidth="1"/>
    <col min="2" max="2" width="33.57421875" style="0" customWidth="1"/>
    <col min="3" max="3" width="6.00390625" style="0" customWidth="1"/>
    <col min="4" max="4" width="10.8515625" style="0" customWidth="1"/>
    <col min="5" max="5" width="6.140625" style="0" customWidth="1"/>
    <col min="6" max="6" width="11.7109375" style="0" customWidth="1"/>
    <col min="7" max="7" width="6.140625" style="0" customWidth="1"/>
    <col min="8" max="8" width="10.8515625" style="0" customWidth="1"/>
    <col min="9" max="9" width="6.28125" style="0" customWidth="1"/>
    <col min="10" max="10" width="12.421875" style="0" customWidth="1"/>
    <col min="11" max="11" width="5.8515625" style="0" customWidth="1"/>
    <col min="12" max="12" width="14.28125" style="0" customWidth="1"/>
    <col min="13" max="13" width="0" style="0" hidden="1" customWidth="1"/>
    <col min="14" max="14" width="6.57421875" style="0" customWidth="1"/>
    <col min="15" max="15" width="14.8515625" style="0" customWidth="1"/>
  </cols>
  <sheetData>
    <row r="1" spans="1:15" ht="23.25">
      <c r="A1" s="675" t="s">
        <v>70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O1" s="647">
        <v>40</v>
      </c>
    </row>
    <row r="2" spans="1:12" ht="23.25">
      <c r="A2" s="675" t="s">
        <v>2114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2" ht="23.25">
      <c r="A3" s="675" t="s">
        <v>1679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15" s="627" customFormat="1" ht="18">
      <c r="A4" s="626"/>
      <c r="B4" s="530"/>
      <c r="C4" s="672" t="s">
        <v>1680</v>
      </c>
      <c r="D4" s="672"/>
      <c r="E4" s="672" t="s">
        <v>1815</v>
      </c>
      <c r="F4" s="672"/>
      <c r="G4" s="672" t="s">
        <v>2093</v>
      </c>
      <c r="H4" s="672"/>
      <c r="I4" s="672" t="s">
        <v>2094</v>
      </c>
      <c r="J4" s="672"/>
      <c r="K4" s="672" t="s">
        <v>2146</v>
      </c>
      <c r="L4" s="672"/>
      <c r="N4" s="672" t="s">
        <v>2118</v>
      </c>
      <c r="O4" s="672"/>
    </row>
    <row r="5" spans="1:15" s="627" customFormat="1" ht="18">
      <c r="A5" s="628"/>
      <c r="B5" s="629" t="s">
        <v>71</v>
      </c>
      <c r="C5" s="146" t="s">
        <v>72</v>
      </c>
      <c r="D5" s="146" t="s">
        <v>73</v>
      </c>
      <c r="E5" s="146" t="s">
        <v>72</v>
      </c>
      <c r="F5" s="146" t="s">
        <v>73</v>
      </c>
      <c r="G5" s="146" t="s">
        <v>72</v>
      </c>
      <c r="H5" s="146" t="s">
        <v>73</v>
      </c>
      <c r="I5" s="146" t="s">
        <v>72</v>
      </c>
      <c r="J5" s="146" t="s">
        <v>73</v>
      </c>
      <c r="K5" s="146" t="s">
        <v>72</v>
      </c>
      <c r="L5" s="529" t="s">
        <v>73</v>
      </c>
      <c r="N5" s="146" t="s">
        <v>72</v>
      </c>
      <c r="O5" s="529" t="s">
        <v>73</v>
      </c>
    </row>
    <row r="6" spans="1:15" s="627" customFormat="1" ht="18">
      <c r="A6" s="630"/>
      <c r="B6" s="565"/>
      <c r="C6" s="147" t="s">
        <v>1</v>
      </c>
      <c r="D6" s="147" t="s">
        <v>74</v>
      </c>
      <c r="E6" s="147" t="s">
        <v>1</v>
      </c>
      <c r="F6" s="147" t="s">
        <v>74</v>
      </c>
      <c r="G6" s="147" t="s">
        <v>1</v>
      </c>
      <c r="H6" s="147" t="s">
        <v>74</v>
      </c>
      <c r="I6" s="147" t="s">
        <v>1</v>
      </c>
      <c r="J6" s="147" t="s">
        <v>74</v>
      </c>
      <c r="K6" s="147" t="s">
        <v>1</v>
      </c>
      <c r="L6" s="147" t="s">
        <v>74</v>
      </c>
      <c r="N6" s="147" t="s">
        <v>1</v>
      </c>
      <c r="O6" s="147" t="s">
        <v>74</v>
      </c>
    </row>
    <row r="7" spans="1:15" s="627" customFormat="1" ht="18">
      <c r="A7" s="628">
        <v>1</v>
      </c>
      <c r="B7" s="631" t="s">
        <v>75</v>
      </c>
      <c r="C7" s="13"/>
      <c r="D7" s="187"/>
      <c r="E7" s="13"/>
      <c r="F7" s="13"/>
      <c r="G7" s="13"/>
      <c r="H7" s="13"/>
      <c r="I7" s="13"/>
      <c r="J7" s="13"/>
      <c r="K7" s="13"/>
      <c r="L7" s="13"/>
      <c r="N7" s="13"/>
      <c r="O7" s="13"/>
    </row>
    <row r="8" spans="1:15" s="627" customFormat="1" ht="18">
      <c r="A8" s="586"/>
      <c r="B8" s="632" t="s">
        <v>2095</v>
      </c>
      <c r="C8" s="633">
        <v>41</v>
      </c>
      <c r="D8" s="634">
        <v>59338500</v>
      </c>
      <c r="E8" s="633">
        <v>41</v>
      </c>
      <c r="F8" s="635">
        <v>59338500</v>
      </c>
      <c r="G8" s="633">
        <v>40</v>
      </c>
      <c r="H8" s="636">
        <v>59338500</v>
      </c>
      <c r="I8" s="633">
        <v>40</v>
      </c>
      <c r="J8" s="634">
        <v>59338500</v>
      </c>
      <c r="K8" s="633">
        <v>40</v>
      </c>
      <c r="L8" s="634">
        <v>59338500</v>
      </c>
      <c r="N8" s="13">
        <f>C8+E8+G8+I8+K8</f>
        <v>202</v>
      </c>
      <c r="O8" s="637">
        <f>D8+F8+H8+J8+L8</f>
        <v>296692500</v>
      </c>
    </row>
    <row r="9" spans="1:15" s="627" customFormat="1" ht="18">
      <c r="A9" s="586"/>
      <c r="B9" s="632" t="s">
        <v>2096</v>
      </c>
      <c r="C9" s="633">
        <v>30</v>
      </c>
      <c r="D9" s="638">
        <v>31245000</v>
      </c>
      <c r="E9" s="633">
        <v>28</v>
      </c>
      <c r="F9" s="639">
        <v>31245000</v>
      </c>
      <c r="G9" s="633">
        <v>26</v>
      </c>
      <c r="H9" s="639">
        <v>31245000</v>
      </c>
      <c r="I9" s="633">
        <v>26</v>
      </c>
      <c r="J9" s="639">
        <v>31245000</v>
      </c>
      <c r="K9" s="633">
        <v>26</v>
      </c>
      <c r="L9" s="639">
        <v>31245000</v>
      </c>
      <c r="N9" s="13">
        <f>C9+E9+G9+I9+K9</f>
        <v>136</v>
      </c>
      <c r="O9" s="640">
        <v>156225000</v>
      </c>
    </row>
    <row r="10" spans="1:15" s="627" customFormat="1" ht="18">
      <c r="A10" s="586"/>
      <c r="B10" s="632" t="s">
        <v>2097</v>
      </c>
      <c r="C10" s="633">
        <v>8</v>
      </c>
      <c r="D10" s="405">
        <v>42600000</v>
      </c>
      <c r="E10" s="633">
        <v>8</v>
      </c>
      <c r="F10" s="405">
        <v>42600000</v>
      </c>
      <c r="G10" s="633">
        <v>8</v>
      </c>
      <c r="H10" s="405">
        <v>42600000</v>
      </c>
      <c r="I10" s="633">
        <v>8</v>
      </c>
      <c r="J10" s="405">
        <v>42600000</v>
      </c>
      <c r="K10" s="633">
        <v>8</v>
      </c>
      <c r="L10" s="405">
        <v>42600000</v>
      </c>
      <c r="N10" s="13">
        <f>C10+E10+G10+I10+K10</f>
        <v>40</v>
      </c>
      <c r="O10" s="640">
        <v>213000000</v>
      </c>
    </row>
    <row r="11" spans="1:15" s="627" customFormat="1" ht="18">
      <c r="A11" s="673" t="s">
        <v>13</v>
      </c>
      <c r="B11" s="674"/>
      <c r="C11" s="231">
        <f>C8+C9+C10</f>
        <v>79</v>
      </c>
      <c r="D11" s="388">
        <f aca="true" t="shared" si="0" ref="D11:J11">SUM(D8:D10)</f>
        <v>133183500</v>
      </c>
      <c r="E11" s="231">
        <f>E8+E9+E10</f>
        <v>77</v>
      </c>
      <c r="F11" s="388">
        <f t="shared" si="0"/>
        <v>133183500</v>
      </c>
      <c r="G11" s="231">
        <f>G8+G9+G10</f>
        <v>74</v>
      </c>
      <c r="H11" s="388">
        <f t="shared" si="0"/>
        <v>133183500</v>
      </c>
      <c r="I11" s="641">
        <f>I8+I9+I10</f>
        <v>74</v>
      </c>
      <c r="J11" s="388">
        <f t="shared" si="0"/>
        <v>133183500</v>
      </c>
      <c r="K11" s="641">
        <f>K8+K9+K10</f>
        <v>74</v>
      </c>
      <c r="L11" s="388">
        <f>SUM(L8:L10)</f>
        <v>133183500</v>
      </c>
      <c r="N11" s="231">
        <f>N8+N9+N10</f>
        <v>378</v>
      </c>
      <c r="O11" s="388">
        <f>O8+O9+O10</f>
        <v>665917500</v>
      </c>
    </row>
    <row r="12" spans="1:15" s="627" customFormat="1" ht="18">
      <c r="A12" s="628">
        <v>2</v>
      </c>
      <c r="B12" s="631" t="s">
        <v>1776</v>
      </c>
      <c r="C12" s="13"/>
      <c r="D12" s="13"/>
      <c r="E12" s="13"/>
      <c r="F12" s="642"/>
      <c r="G12" s="13"/>
      <c r="H12" s="642"/>
      <c r="I12" s="642"/>
      <c r="J12" s="642"/>
      <c r="K12" s="13"/>
      <c r="L12" s="642"/>
      <c r="N12" s="13"/>
      <c r="O12" s="642"/>
    </row>
    <row r="13" spans="1:15" s="627" customFormat="1" ht="18">
      <c r="A13" s="586"/>
      <c r="B13" s="632" t="s">
        <v>2098</v>
      </c>
      <c r="C13" s="13">
        <v>11</v>
      </c>
      <c r="D13" s="187">
        <v>1790000</v>
      </c>
      <c r="E13" s="13">
        <v>11</v>
      </c>
      <c r="F13" s="187">
        <v>179000</v>
      </c>
      <c r="G13" s="13">
        <v>10</v>
      </c>
      <c r="H13" s="187">
        <v>1690000</v>
      </c>
      <c r="I13" s="13">
        <v>10</v>
      </c>
      <c r="J13" s="187">
        <v>1690000</v>
      </c>
      <c r="K13" s="13">
        <v>10</v>
      </c>
      <c r="L13" s="187">
        <v>1690000</v>
      </c>
      <c r="N13" s="13">
        <f aca="true" t="shared" si="1" ref="N13:O17">C13+E13+G13+I13+K13</f>
        <v>52</v>
      </c>
      <c r="O13" s="640">
        <f t="shared" si="1"/>
        <v>7039000</v>
      </c>
    </row>
    <row r="14" spans="1:15" s="627" customFormat="1" ht="18">
      <c r="A14" s="586"/>
      <c r="B14" s="632" t="s">
        <v>2099</v>
      </c>
      <c r="C14" s="13">
        <v>7</v>
      </c>
      <c r="D14" s="643">
        <v>2440000</v>
      </c>
      <c r="E14" s="13">
        <v>7</v>
      </c>
      <c r="F14" s="643">
        <v>2440000</v>
      </c>
      <c r="G14" s="13">
        <v>7</v>
      </c>
      <c r="H14" s="643">
        <v>2440000</v>
      </c>
      <c r="I14" s="13">
        <v>7</v>
      </c>
      <c r="J14" s="643">
        <v>2440000</v>
      </c>
      <c r="K14" s="13">
        <v>7</v>
      </c>
      <c r="L14" s="643">
        <v>2440000</v>
      </c>
      <c r="N14" s="13">
        <f t="shared" si="1"/>
        <v>35</v>
      </c>
      <c r="O14" s="640">
        <f t="shared" si="1"/>
        <v>12200000</v>
      </c>
    </row>
    <row r="15" spans="1:15" s="627" customFormat="1" ht="18">
      <c r="A15" s="586"/>
      <c r="B15" s="632" t="s">
        <v>2100</v>
      </c>
      <c r="C15" s="13">
        <v>3</v>
      </c>
      <c r="D15" s="644">
        <v>530000</v>
      </c>
      <c r="E15" s="13">
        <v>3</v>
      </c>
      <c r="F15" s="644">
        <v>530000</v>
      </c>
      <c r="G15" s="13">
        <v>3</v>
      </c>
      <c r="H15" s="644">
        <v>530000</v>
      </c>
      <c r="I15" s="13">
        <v>3</v>
      </c>
      <c r="J15" s="644">
        <v>530000</v>
      </c>
      <c r="K15" s="13">
        <v>3</v>
      </c>
      <c r="L15" s="644">
        <v>530000</v>
      </c>
      <c r="N15" s="13">
        <f t="shared" si="1"/>
        <v>15</v>
      </c>
      <c r="O15" s="640">
        <f t="shared" si="1"/>
        <v>2650000</v>
      </c>
    </row>
    <row r="16" spans="1:15" s="627" customFormat="1" ht="18">
      <c r="A16" s="586"/>
      <c r="B16" s="632" t="s">
        <v>2101</v>
      </c>
      <c r="C16" s="13">
        <v>16</v>
      </c>
      <c r="D16" s="644">
        <v>3190000</v>
      </c>
      <c r="E16" s="13">
        <v>16</v>
      </c>
      <c r="F16" s="644">
        <v>3190000</v>
      </c>
      <c r="G16" s="13">
        <v>16</v>
      </c>
      <c r="H16" s="644">
        <v>3190000</v>
      </c>
      <c r="I16" s="13">
        <v>16</v>
      </c>
      <c r="J16" s="644">
        <v>3190000</v>
      </c>
      <c r="K16" s="13">
        <v>16</v>
      </c>
      <c r="L16" s="644">
        <v>3190000</v>
      </c>
      <c r="N16" s="13">
        <f t="shared" si="1"/>
        <v>80</v>
      </c>
      <c r="O16" s="640">
        <f t="shared" si="1"/>
        <v>15950000</v>
      </c>
    </row>
    <row r="17" spans="1:15" s="627" customFormat="1" ht="18">
      <c r="A17" s="586"/>
      <c r="B17" s="632" t="s">
        <v>2102</v>
      </c>
      <c r="C17" s="13">
        <v>8</v>
      </c>
      <c r="D17" s="644">
        <v>660000</v>
      </c>
      <c r="E17" s="13">
        <v>9</v>
      </c>
      <c r="F17" s="644">
        <v>810000</v>
      </c>
      <c r="G17" s="13">
        <v>8</v>
      </c>
      <c r="H17" s="644">
        <v>660000</v>
      </c>
      <c r="I17" s="645">
        <v>8</v>
      </c>
      <c r="J17" s="644">
        <v>660000</v>
      </c>
      <c r="K17" s="645">
        <v>8</v>
      </c>
      <c r="L17" s="644">
        <v>660000</v>
      </c>
      <c r="N17" s="13">
        <f t="shared" si="1"/>
        <v>41</v>
      </c>
      <c r="O17" s="640">
        <f t="shared" si="1"/>
        <v>3450000</v>
      </c>
    </row>
    <row r="18" spans="1:15" s="627" customFormat="1" ht="18">
      <c r="A18" s="673" t="s">
        <v>13</v>
      </c>
      <c r="B18" s="674"/>
      <c r="C18" s="231">
        <f>SUM(C13:C17)</f>
        <v>45</v>
      </c>
      <c r="D18" s="388">
        <f aca="true" t="shared" si="2" ref="D18:J18">SUM(D13:D17)</f>
        <v>8610000</v>
      </c>
      <c r="E18" s="231">
        <f t="shared" si="2"/>
        <v>46</v>
      </c>
      <c r="F18" s="388">
        <f t="shared" si="2"/>
        <v>7149000</v>
      </c>
      <c r="G18" s="231">
        <v>44</v>
      </c>
      <c r="H18" s="388">
        <f t="shared" si="2"/>
        <v>8510000</v>
      </c>
      <c r="I18" s="641">
        <v>44</v>
      </c>
      <c r="J18" s="388">
        <f t="shared" si="2"/>
        <v>8510000</v>
      </c>
      <c r="K18" s="641">
        <v>44</v>
      </c>
      <c r="L18" s="388">
        <f>SUM(L13:L17)</f>
        <v>8510000</v>
      </c>
      <c r="N18" s="231">
        <f>SUM(N13:N17)</f>
        <v>223</v>
      </c>
      <c r="O18" s="388">
        <f>SUM(O13:O17)</f>
        <v>41289000</v>
      </c>
    </row>
    <row r="19" spans="1:12" ht="23.25">
      <c r="A19" s="407"/>
      <c r="B19" s="145"/>
      <c r="C19" s="120"/>
      <c r="D19" s="255"/>
      <c r="E19" s="120"/>
      <c r="F19" s="255"/>
      <c r="G19" s="120"/>
      <c r="H19" s="255"/>
      <c r="I19" s="406"/>
      <c r="J19" s="255"/>
      <c r="K19" s="120"/>
      <c r="L19" s="255"/>
    </row>
    <row r="20" spans="1:12" ht="23.25">
      <c r="A20" s="408"/>
      <c r="B20" s="63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 ht="23.25">
      <c r="A21" s="408"/>
      <c r="B21" s="63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23.25">
      <c r="A22" s="408"/>
      <c r="B22" s="63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ht="23.25">
      <c r="A23" s="408"/>
      <c r="B23" s="63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23.25">
      <c r="A24" s="408"/>
      <c r="B24" s="63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23.25">
      <c r="A25" s="408"/>
      <c r="B25" s="63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ht="23.25">
      <c r="A26" s="408"/>
      <c r="B26" s="63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1:15" ht="23.25">
      <c r="A27" s="408"/>
      <c r="B27" s="63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O27" s="647">
        <v>41</v>
      </c>
    </row>
    <row r="28" spans="1:12" ht="23.25">
      <c r="A28" s="408"/>
      <c r="B28" s="63"/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1:15" s="627" customFormat="1" ht="18">
      <c r="A29" s="626"/>
      <c r="B29" s="530"/>
      <c r="C29" s="673" t="s">
        <v>1680</v>
      </c>
      <c r="D29" s="674"/>
      <c r="E29" s="673" t="s">
        <v>1815</v>
      </c>
      <c r="F29" s="674"/>
      <c r="G29" s="673" t="s">
        <v>2093</v>
      </c>
      <c r="H29" s="674"/>
      <c r="I29" s="673" t="s">
        <v>2094</v>
      </c>
      <c r="J29" s="674"/>
      <c r="K29" s="673" t="s">
        <v>2146</v>
      </c>
      <c r="L29" s="674"/>
      <c r="N29" s="673" t="s">
        <v>2119</v>
      </c>
      <c r="O29" s="674"/>
    </row>
    <row r="30" spans="1:15" s="627" customFormat="1" ht="18">
      <c r="A30" s="628"/>
      <c r="B30" s="629" t="s">
        <v>71</v>
      </c>
      <c r="C30" s="146" t="s">
        <v>72</v>
      </c>
      <c r="D30" s="146" t="s">
        <v>73</v>
      </c>
      <c r="E30" s="146" t="s">
        <v>72</v>
      </c>
      <c r="F30" s="146" t="s">
        <v>73</v>
      </c>
      <c r="G30" s="146" t="s">
        <v>72</v>
      </c>
      <c r="H30" s="146" t="s">
        <v>73</v>
      </c>
      <c r="I30" s="146" t="s">
        <v>72</v>
      </c>
      <c r="J30" s="146" t="s">
        <v>73</v>
      </c>
      <c r="K30" s="146" t="s">
        <v>72</v>
      </c>
      <c r="L30" s="146" t="s">
        <v>73</v>
      </c>
      <c r="N30" s="146" t="s">
        <v>72</v>
      </c>
      <c r="O30" s="146" t="s">
        <v>73</v>
      </c>
    </row>
    <row r="31" spans="1:15" s="627" customFormat="1" ht="18">
      <c r="A31" s="630"/>
      <c r="B31" s="565"/>
      <c r="C31" s="147" t="s">
        <v>1</v>
      </c>
      <c r="D31" s="147" t="s">
        <v>74</v>
      </c>
      <c r="E31" s="147" t="s">
        <v>1</v>
      </c>
      <c r="F31" s="147" t="s">
        <v>74</v>
      </c>
      <c r="G31" s="147" t="s">
        <v>1</v>
      </c>
      <c r="H31" s="147" t="s">
        <v>74</v>
      </c>
      <c r="I31" s="147" t="s">
        <v>1</v>
      </c>
      <c r="J31" s="147" t="s">
        <v>74</v>
      </c>
      <c r="K31" s="147" t="s">
        <v>1</v>
      </c>
      <c r="L31" s="147" t="s">
        <v>74</v>
      </c>
      <c r="N31" s="147" t="s">
        <v>1</v>
      </c>
      <c r="O31" s="147" t="s">
        <v>74</v>
      </c>
    </row>
    <row r="32" spans="1:15" s="627" customFormat="1" ht="18">
      <c r="A32" s="628">
        <v>3</v>
      </c>
      <c r="B32" s="631" t="s">
        <v>79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N32" s="13"/>
      <c r="O32" s="13"/>
    </row>
    <row r="33" spans="1:15" s="627" customFormat="1" ht="18">
      <c r="A33" s="586"/>
      <c r="B33" s="631" t="s">
        <v>78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13"/>
    </row>
    <row r="34" spans="1:15" s="627" customFormat="1" ht="18">
      <c r="A34" s="586"/>
      <c r="B34" s="632" t="s">
        <v>2103</v>
      </c>
      <c r="C34" s="13">
        <v>4</v>
      </c>
      <c r="D34" s="187">
        <v>90000</v>
      </c>
      <c r="E34" s="13">
        <v>4</v>
      </c>
      <c r="F34" s="187">
        <v>90000</v>
      </c>
      <c r="G34" s="13">
        <v>4</v>
      </c>
      <c r="H34" s="187">
        <v>90000</v>
      </c>
      <c r="I34" s="13">
        <v>4</v>
      </c>
      <c r="J34" s="187">
        <v>90000</v>
      </c>
      <c r="K34" s="13">
        <v>4</v>
      </c>
      <c r="L34" s="187">
        <v>90000</v>
      </c>
      <c r="N34" s="13">
        <v>20</v>
      </c>
      <c r="O34" s="642">
        <v>450000</v>
      </c>
    </row>
    <row r="35" spans="1:15" s="627" customFormat="1" ht="18">
      <c r="A35" s="586"/>
      <c r="B35" s="632" t="s">
        <v>2104</v>
      </c>
      <c r="C35" s="13">
        <v>5</v>
      </c>
      <c r="D35" s="642">
        <v>780000</v>
      </c>
      <c r="E35" s="13">
        <v>5</v>
      </c>
      <c r="F35" s="642">
        <v>780000</v>
      </c>
      <c r="G35" s="13">
        <v>5</v>
      </c>
      <c r="H35" s="642">
        <v>780000</v>
      </c>
      <c r="I35" s="13">
        <v>5</v>
      </c>
      <c r="J35" s="642">
        <v>780000</v>
      </c>
      <c r="K35" s="13">
        <v>5</v>
      </c>
      <c r="L35" s="642">
        <v>780000</v>
      </c>
      <c r="N35" s="13">
        <v>25</v>
      </c>
      <c r="O35" s="642">
        <v>3900000</v>
      </c>
    </row>
    <row r="36" spans="1:15" s="627" customFormat="1" ht="18">
      <c r="A36" s="586"/>
      <c r="B36" s="632" t="s">
        <v>2105</v>
      </c>
      <c r="C36" s="13">
        <v>4</v>
      </c>
      <c r="D36" s="642">
        <v>210000</v>
      </c>
      <c r="E36" s="13">
        <v>4</v>
      </c>
      <c r="F36" s="642">
        <v>210000</v>
      </c>
      <c r="G36" s="13">
        <v>4</v>
      </c>
      <c r="H36" s="642">
        <v>210000</v>
      </c>
      <c r="I36" s="13">
        <v>4</v>
      </c>
      <c r="J36" s="642">
        <v>210000</v>
      </c>
      <c r="K36" s="13">
        <v>4</v>
      </c>
      <c r="L36" s="642">
        <v>210000</v>
      </c>
      <c r="N36" s="13">
        <v>20</v>
      </c>
      <c r="O36" s="642">
        <v>1050000</v>
      </c>
    </row>
    <row r="37" spans="1:15" s="627" customFormat="1" ht="18">
      <c r="A37" s="586"/>
      <c r="B37" s="632" t="s">
        <v>2106</v>
      </c>
      <c r="C37" s="13"/>
      <c r="D37" s="642"/>
      <c r="E37" s="13"/>
      <c r="F37" s="642"/>
      <c r="G37" s="13"/>
      <c r="H37" s="642"/>
      <c r="I37" s="645"/>
      <c r="J37" s="642"/>
      <c r="K37" s="645"/>
      <c r="L37" s="642"/>
      <c r="N37" s="13"/>
      <c r="O37" s="642"/>
    </row>
    <row r="38" spans="1:15" s="627" customFormat="1" ht="18">
      <c r="A38" s="673" t="s">
        <v>13</v>
      </c>
      <c r="B38" s="674"/>
      <c r="C38" s="231">
        <f aca="true" t="shared" si="3" ref="C38:J38">SUM(C34:C37)</f>
        <v>13</v>
      </c>
      <c r="D38" s="388">
        <f t="shared" si="3"/>
        <v>1080000</v>
      </c>
      <c r="E38" s="231">
        <f t="shared" si="3"/>
        <v>13</v>
      </c>
      <c r="F38" s="388">
        <f t="shared" si="3"/>
        <v>1080000</v>
      </c>
      <c r="G38" s="231">
        <f t="shared" si="3"/>
        <v>13</v>
      </c>
      <c r="H38" s="388">
        <f t="shared" si="3"/>
        <v>1080000</v>
      </c>
      <c r="I38" s="641">
        <v>13</v>
      </c>
      <c r="J38" s="388">
        <f t="shared" si="3"/>
        <v>1080000</v>
      </c>
      <c r="K38" s="641">
        <v>13</v>
      </c>
      <c r="L38" s="388">
        <f>SUM(L34:L37)</f>
        <v>1080000</v>
      </c>
      <c r="N38" s="231">
        <f>SUM(N34:N37)</f>
        <v>65</v>
      </c>
      <c r="O38" s="388">
        <f>SUM(O34:O37)</f>
        <v>5400000</v>
      </c>
    </row>
    <row r="39" spans="1:15" s="627" customFormat="1" ht="18">
      <c r="A39" s="628">
        <v>4</v>
      </c>
      <c r="B39" s="631" t="s">
        <v>1816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N39" s="13"/>
      <c r="O39" s="13"/>
    </row>
    <row r="40" spans="1:15" s="627" customFormat="1" ht="18">
      <c r="A40" s="586"/>
      <c r="B40" s="631" t="s">
        <v>1817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N40" s="13"/>
      <c r="O40" s="13"/>
    </row>
    <row r="41" spans="1:15" s="627" customFormat="1" ht="18">
      <c r="A41" s="586"/>
      <c r="B41" s="632" t="s">
        <v>2107</v>
      </c>
      <c r="C41" s="13">
        <v>8</v>
      </c>
      <c r="D41" s="642">
        <v>2155000</v>
      </c>
      <c r="E41" s="13">
        <v>8</v>
      </c>
      <c r="F41" s="642">
        <v>2155000</v>
      </c>
      <c r="G41" s="13">
        <v>8</v>
      </c>
      <c r="H41" s="642">
        <v>2155000</v>
      </c>
      <c r="I41" s="13">
        <v>8</v>
      </c>
      <c r="J41" s="642">
        <v>2155000</v>
      </c>
      <c r="K41" s="13">
        <v>8</v>
      </c>
      <c r="L41" s="642">
        <v>2155000</v>
      </c>
      <c r="N41" s="13">
        <f aca="true" t="shared" si="4" ref="N41:O43">C41+E41+G41+I41+K41</f>
        <v>40</v>
      </c>
      <c r="O41" s="642">
        <f t="shared" si="4"/>
        <v>10775000</v>
      </c>
    </row>
    <row r="42" spans="1:15" s="627" customFormat="1" ht="18">
      <c r="A42" s="586"/>
      <c r="B42" s="632" t="s">
        <v>2108</v>
      </c>
      <c r="C42" s="13">
        <v>8</v>
      </c>
      <c r="D42" s="642">
        <v>850000</v>
      </c>
      <c r="E42" s="13">
        <v>7</v>
      </c>
      <c r="F42" s="642">
        <v>850000</v>
      </c>
      <c r="G42" s="13">
        <v>7</v>
      </c>
      <c r="H42" s="642">
        <v>820000</v>
      </c>
      <c r="I42" s="645">
        <v>7</v>
      </c>
      <c r="J42" s="642">
        <v>820000</v>
      </c>
      <c r="K42" s="645">
        <v>7</v>
      </c>
      <c r="L42" s="642">
        <v>820000</v>
      </c>
      <c r="N42" s="13">
        <f t="shared" si="4"/>
        <v>36</v>
      </c>
      <c r="O42" s="642">
        <f t="shared" si="4"/>
        <v>4160000</v>
      </c>
    </row>
    <row r="43" spans="1:15" s="627" customFormat="1" ht="18">
      <c r="A43" s="586"/>
      <c r="B43" s="632" t="s">
        <v>2109</v>
      </c>
      <c r="C43" s="13">
        <v>5</v>
      </c>
      <c r="D43" s="642">
        <v>150000</v>
      </c>
      <c r="E43" s="13">
        <v>5</v>
      </c>
      <c r="F43" s="642">
        <v>150000</v>
      </c>
      <c r="G43" s="13">
        <v>5</v>
      </c>
      <c r="H43" s="642">
        <v>150000</v>
      </c>
      <c r="I43" s="645">
        <v>5</v>
      </c>
      <c r="J43" s="642">
        <v>150000</v>
      </c>
      <c r="K43" s="645">
        <v>5</v>
      </c>
      <c r="L43" s="642">
        <v>150000</v>
      </c>
      <c r="N43" s="13">
        <f t="shared" si="4"/>
        <v>25</v>
      </c>
      <c r="O43" s="642">
        <f t="shared" si="4"/>
        <v>750000</v>
      </c>
    </row>
    <row r="44" spans="1:15" s="627" customFormat="1" ht="18">
      <c r="A44" s="673" t="s">
        <v>13</v>
      </c>
      <c r="B44" s="674"/>
      <c r="C44" s="231">
        <f aca="true" t="shared" si="5" ref="C44:J44">SUM(C41:C43)</f>
        <v>21</v>
      </c>
      <c r="D44" s="388">
        <f t="shared" si="5"/>
        <v>3155000</v>
      </c>
      <c r="E44" s="231">
        <f t="shared" si="5"/>
        <v>20</v>
      </c>
      <c r="F44" s="388">
        <f t="shared" si="5"/>
        <v>3155000</v>
      </c>
      <c r="G44" s="231">
        <f t="shared" si="5"/>
        <v>20</v>
      </c>
      <c r="H44" s="388">
        <f t="shared" si="5"/>
        <v>3125000</v>
      </c>
      <c r="I44" s="641">
        <f t="shared" si="5"/>
        <v>20</v>
      </c>
      <c r="J44" s="388">
        <f t="shared" si="5"/>
        <v>3125000</v>
      </c>
      <c r="K44" s="641">
        <f>SUM(K41:K43)</f>
        <v>20</v>
      </c>
      <c r="L44" s="388">
        <f>SUM(L41:L43)</f>
        <v>3125000</v>
      </c>
      <c r="N44" s="231">
        <f>SUM(N41:N43)</f>
        <v>101</v>
      </c>
      <c r="O44" s="388">
        <f>SUM(O41:O43)</f>
        <v>15685000</v>
      </c>
    </row>
    <row r="45" spans="1:15" s="627" customFormat="1" ht="18">
      <c r="A45" s="628">
        <v>5</v>
      </c>
      <c r="B45" s="631" t="s">
        <v>76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N45" s="13"/>
      <c r="O45" s="13"/>
    </row>
    <row r="46" spans="1:15" s="627" customFormat="1" ht="18">
      <c r="A46" s="586"/>
      <c r="B46" s="631" t="s">
        <v>77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3"/>
      <c r="O46" s="13"/>
    </row>
    <row r="47" spans="1:15" s="627" customFormat="1" ht="18">
      <c r="A47" s="586"/>
      <c r="B47" s="632" t="s">
        <v>2110</v>
      </c>
      <c r="C47" s="13">
        <v>7</v>
      </c>
      <c r="D47" s="642">
        <v>840000</v>
      </c>
      <c r="E47" s="13">
        <v>7</v>
      </c>
      <c r="F47" s="642">
        <v>840000</v>
      </c>
      <c r="G47" s="13">
        <v>7</v>
      </c>
      <c r="H47" s="642">
        <v>840000</v>
      </c>
      <c r="I47" s="13">
        <v>7</v>
      </c>
      <c r="J47" s="642">
        <v>840000</v>
      </c>
      <c r="K47" s="13">
        <v>7</v>
      </c>
      <c r="L47" s="642">
        <v>840000</v>
      </c>
      <c r="N47" s="13">
        <v>28</v>
      </c>
      <c r="O47" s="642">
        <v>4200000</v>
      </c>
    </row>
    <row r="48" spans="1:15" s="627" customFormat="1" ht="18">
      <c r="A48" s="586"/>
      <c r="B48" s="632" t="s">
        <v>1325</v>
      </c>
      <c r="C48" s="13"/>
      <c r="D48" s="642"/>
      <c r="E48" s="13"/>
      <c r="F48" s="642"/>
      <c r="G48" s="13"/>
      <c r="H48" s="642"/>
      <c r="I48" s="642"/>
      <c r="J48" s="642"/>
      <c r="K48" s="642"/>
      <c r="L48" s="642"/>
      <c r="N48" s="13"/>
      <c r="O48" s="642"/>
    </row>
    <row r="49" spans="1:15" s="627" customFormat="1" ht="18">
      <c r="A49" s="673" t="s">
        <v>13</v>
      </c>
      <c r="B49" s="674"/>
      <c r="C49" s="231">
        <v>7</v>
      </c>
      <c r="D49" s="646">
        <v>840000</v>
      </c>
      <c r="E49" s="231">
        <v>7</v>
      </c>
      <c r="F49" s="646">
        <v>840000</v>
      </c>
      <c r="G49" s="231">
        <v>7</v>
      </c>
      <c r="H49" s="646">
        <v>840000</v>
      </c>
      <c r="I49" s="231">
        <v>7</v>
      </c>
      <c r="J49" s="646">
        <v>840000</v>
      </c>
      <c r="K49" s="231">
        <v>7</v>
      </c>
      <c r="L49" s="646">
        <v>840000</v>
      </c>
      <c r="N49" s="231">
        <v>28</v>
      </c>
      <c r="O49" s="646">
        <f>SUM(O47:O48)</f>
        <v>4200000</v>
      </c>
    </row>
    <row r="50" spans="1:12" s="627" customFormat="1" ht="18">
      <c r="A50" s="264"/>
      <c r="B50" s="264"/>
      <c r="C50" s="264"/>
      <c r="D50" s="597"/>
      <c r="E50" s="264"/>
      <c r="F50" s="597"/>
      <c r="G50" s="264"/>
      <c r="H50" s="597"/>
      <c r="I50" s="264"/>
      <c r="J50" s="597"/>
      <c r="K50" s="264"/>
      <c r="L50" s="597"/>
    </row>
    <row r="51" spans="1:12" s="627" customFormat="1" ht="18">
      <c r="A51" s="264"/>
      <c r="B51" s="264"/>
      <c r="C51" s="264"/>
      <c r="D51" s="597"/>
      <c r="E51" s="264"/>
      <c r="F51" s="597"/>
      <c r="G51" s="264"/>
      <c r="H51" s="597"/>
      <c r="I51" s="264"/>
      <c r="J51" s="597"/>
      <c r="K51" s="264"/>
      <c r="L51" s="597"/>
    </row>
    <row r="52" spans="1:12" s="627" customFormat="1" ht="18">
      <c r="A52" s="264"/>
      <c r="B52" s="264"/>
      <c r="C52" s="264"/>
      <c r="D52" s="597"/>
      <c r="E52" s="264"/>
      <c r="F52" s="597"/>
      <c r="G52" s="264"/>
      <c r="H52" s="597"/>
      <c r="I52" s="264"/>
      <c r="J52" s="597"/>
      <c r="K52" s="264"/>
      <c r="L52" s="597"/>
    </row>
    <row r="53" spans="1:12" s="627" customFormat="1" ht="18">
      <c r="A53" s="264"/>
      <c r="B53" s="264"/>
      <c r="C53" s="264"/>
      <c r="D53" s="597"/>
      <c r="E53" s="264"/>
      <c r="F53" s="597"/>
      <c r="G53" s="264"/>
      <c r="H53" s="597"/>
      <c r="I53" s="264"/>
      <c r="J53" s="597"/>
      <c r="K53" s="264"/>
      <c r="L53" s="597"/>
    </row>
    <row r="54" spans="1:12" s="627" customFormat="1" ht="18">
      <c r="A54" s="264"/>
      <c r="B54" s="264"/>
      <c r="C54" s="264"/>
      <c r="D54" s="597"/>
      <c r="E54" s="264"/>
      <c r="F54" s="597"/>
      <c r="G54" s="264"/>
      <c r="H54" s="597"/>
      <c r="I54" s="264"/>
      <c r="J54" s="597"/>
      <c r="K54" s="264"/>
      <c r="L54" s="597"/>
    </row>
    <row r="55" spans="1:12" s="627" customFormat="1" ht="18">
      <c r="A55" s="264"/>
      <c r="B55" s="264"/>
      <c r="C55" s="264"/>
      <c r="D55" s="597"/>
      <c r="E55" s="264"/>
      <c r="F55" s="597"/>
      <c r="G55" s="264"/>
      <c r="H55" s="597"/>
      <c r="I55" s="264"/>
      <c r="J55" s="597"/>
      <c r="K55" s="264"/>
      <c r="L55" s="597"/>
    </row>
    <row r="56" spans="1:15" s="627" customFormat="1" ht="18">
      <c r="A56" s="143"/>
      <c r="B56" s="264"/>
      <c r="C56" s="249"/>
      <c r="D56" s="212"/>
      <c r="E56" s="249"/>
      <c r="F56" s="212"/>
      <c r="G56" s="249"/>
      <c r="H56" s="212"/>
      <c r="I56" s="212"/>
      <c r="J56" s="212"/>
      <c r="K56" s="249"/>
      <c r="L56" s="212"/>
      <c r="O56" s="627">
        <v>42</v>
      </c>
    </row>
    <row r="57" spans="1:12" s="627" customFormat="1" ht="18">
      <c r="A57" s="143"/>
      <c r="B57" s="264"/>
      <c r="C57" s="249"/>
      <c r="D57" s="212"/>
      <c r="E57" s="249"/>
      <c r="F57" s="212"/>
      <c r="G57" s="249"/>
      <c r="H57" s="212"/>
      <c r="I57" s="212"/>
      <c r="J57" s="212"/>
      <c r="K57" s="249"/>
      <c r="L57" s="212"/>
    </row>
    <row r="58" spans="1:15" s="627" customFormat="1" ht="18">
      <c r="A58" s="626"/>
      <c r="B58" s="530"/>
      <c r="C58" s="673" t="s">
        <v>1680</v>
      </c>
      <c r="D58" s="674"/>
      <c r="E58" s="673" t="s">
        <v>1815</v>
      </c>
      <c r="F58" s="674"/>
      <c r="G58" s="673" t="s">
        <v>2093</v>
      </c>
      <c r="H58" s="674"/>
      <c r="I58" s="673" t="s">
        <v>2094</v>
      </c>
      <c r="J58" s="674"/>
      <c r="K58" s="673" t="s">
        <v>2146</v>
      </c>
      <c r="L58" s="674"/>
      <c r="N58" s="673" t="s">
        <v>2119</v>
      </c>
      <c r="O58" s="674"/>
    </row>
    <row r="59" spans="1:15" s="627" customFormat="1" ht="18">
      <c r="A59" s="628"/>
      <c r="B59" s="629" t="s">
        <v>71</v>
      </c>
      <c r="C59" s="146" t="s">
        <v>72</v>
      </c>
      <c r="D59" s="146" t="s">
        <v>73</v>
      </c>
      <c r="E59" s="146" t="s">
        <v>72</v>
      </c>
      <c r="F59" s="146" t="s">
        <v>73</v>
      </c>
      <c r="G59" s="146" t="s">
        <v>72</v>
      </c>
      <c r="H59" s="146" t="s">
        <v>73</v>
      </c>
      <c r="I59" s="146" t="s">
        <v>72</v>
      </c>
      <c r="J59" s="146" t="s">
        <v>73</v>
      </c>
      <c r="K59" s="146" t="s">
        <v>72</v>
      </c>
      <c r="L59" s="146" t="s">
        <v>73</v>
      </c>
      <c r="N59" s="146" t="s">
        <v>72</v>
      </c>
      <c r="O59" s="146" t="s">
        <v>73</v>
      </c>
    </row>
    <row r="60" spans="1:15" s="627" customFormat="1" ht="18">
      <c r="A60" s="630"/>
      <c r="B60" s="565"/>
      <c r="C60" s="147" t="s">
        <v>1</v>
      </c>
      <c r="D60" s="147" t="s">
        <v>74</v>
      </c>
      <c r="E60" s="147" t="s">
        <v>1</v>
      </c>
      <c r="F60" s="147" t="s">
        <v>74</v>
      </c>
      <c r="G60" s="147" t="s">
        <v>1</v>
      </c>
      <c r="H60" s="147" t="s">
        <v>74</v>
      </c>
      <c r="I60" s="147" t="s">
        <v>1</v>
      </c>
      <c r="J60" s="147" t="s">
        <v>74</v>
      </c>
      <c r="K60" s="147" t="s">
        <v>1</v>
      </c>
      <c r="L60" s="147" t="s">
        <v>74</v>
      </c>
      <c r="N60" s="147" t="s">
        <v>1</v>
      </c>
      <c r="O60" s="147" t="s">
        <v>74</v>
      </c>
    </row>
    <row r="61" spans="1:15" s="627" customFormat="1" ht="18">
      <c r="A61" s="628">
        <v>6</v>
      </c>
      <c r="B61" s="631" t="s">
        <v>2111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  <c r="O61" s="13"/>
    </row>
    <row r="62" spans="1:15" s="627" customFormat="1" ht="18">
      <c r="A62" s="586"/>
      <c r="B62" s="631" t="s">
        <v>2112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3"/>
      <c r="O62" s="13"/>
    </row>
    <row r="63" spans="1:15" s="627" customFormat="1" ht="18">
      <c r="A63" s="586"/>
      <c r="B63" s="632" t="s">
        <v>2113</v>
      </c>
      <c r="C63" s="13">
        <v>8</v>
      </c>
      <c r="D63" s="642">
        <v>480000</v>
      </c>
      <c r="E63" s="13">
        <v>8</v>
      </c>
      <c r="F63" s="642">
        <v>480000</v>
      </c>
      <c r="G63" s="13">
        <v>8</v>
      </c>
      <c r="H63" s="642">
        <v>480000</v>
      </c>
      <c r="I63" s="13">
        <v>8</v>
      </c>
      <c r="J63" s="642">
        <v>480000</v>
      </c>
      <c r="K63" s="13">
        <v>8</v>
      </c>
      <c r="L63" s="642">
        <v>480000</v>
      </c>
      <c r="N63" s="13">
        <v>40</v>
      </c>
      <c r="O63" s="642">
        <v>2400000</v>
      </c>
    </row>
    <row r="64" spans="1:15" s="627" customFormat="1" ht="18">
      <c r="A64" s="586"/>
      <c r="B64" s="632"/>
      <c r="C64" s="13"/>
      <c r="D64" s="642"/>
      <c r="E64" s="13"/>
      <c r="F64" s="642"/>
      <c r="G64" s="13"/>
      <c r="H64" s="642"/>
      <c r="I64" s="642"/>
      <c r="J64" s="642"/>
      <c r="K64" s="642"/>
      <c r="L64" s="642"/>
      <c r="N64" s="13"/>
      <c r="O64" s="642"/>
    </row>
    <row r="65" spans="1:15" s="627" customFormat="1" ht="18">
      <c r="A65" s="673" t="s">
        <v>13</v>
      </c>
      <c r="B65" s="674"/>
      <c r="C65" s="529">
        <v>8</v>
      </c>
      <c r="D65" s="665">
        <v>480000</v>
      </c>
      <c r="E65" s="529">
        <v>8</v>
      </c>
      <c r="F65" s="665">
        <v>480000</v>
      </c>
      <c r="G65" s="529">
        <v>8</v>
      </c>
      <c r="H65" s="665">
        <v>480000</v>
      </c>
      <c r="I65" s="529">
        <v>8</v>
      </c>
      <c r="J65" s="665">
        <v>480000</v>
      </c>
      <c r="K65" s="529">
        <v>8</v>
      </c>
      <c r="L65" s="665">
        <v>480000</v>
      </c>
      <c r="N65" s="529">
        <v>40</v>
      </c>
      <c r="O65" s="665">
        <v>2400000</v>
      </c>
    </row>
    <row r="66" spans="1:15" s="627" customFormat="1" ht="18.75" thickBot="1">
      <c r="A66" s="673" t="s">
        <v>80</v>
      </c>
      <c r="B66" s="674"/>
      <c r="C66" s="666">
        <f aca="true" t="shared" si="6" ref="C66:L66">C11+C18+C38+C44+C49+C65</f>
        <v>173</v>
      </c>
      <c r="D66" s="667">
        <f t="shared" si="6"/>
        <v>147348500</v>
      </c>
      <c r="E66" s="666">
        <f t="shared" si="6"/>
        <v>171</v>
      </c>
      <c r="F66" s="667">
        <f t="shared" si="6"/>
        <v>145887500</v>
      </c>
      <c r="G66" s="666">
        <f t="shared" si="6"/>
        <v>166</v>
      </c>
      <c r="H66" s="667">
        <f t="shared" si="6"/>
        <v>147218500</v>
      </c>
      <c r="I66" s="668">
        <f t="shared" si="6"/>
        <v>166</v>
      </c>
      <c r="J66" s="667">
        <f t="shared" si="6"/>
        <v>147218500</v>
      </c>
      <c r="K66" s="668">
        <f t="shared" si="6"/>
        <v>166</v>
      </c>
      <c r="L66" s="667">
        <f t="shared" si="6"/>
        <v>147218500</v>
      </c>
      <c r="M66" s="669"/>
      <c r="N66" s="666">
        <f>N11+N18+N38+N44+N49+N65</f>
        <v>835</v>
      </c>
      <c r="O66" s="659">
        <f>O11+O18+O38+O44+O49+O65</f>
        <v>734891500</v>
      </c>
    </row>
    <row r="67" ht="13.5" thickTop="1"/>
  </sheetData>
  <sheetProtection/>
  <mergeCells count="28">
    <mergeCell ref="A65:B65"/>
    <mergeCell ref="A66:B66"/>
    <mergeCell ref="K29:L29"/>
    <mergeCell ref="A38:B38"/>
    <mergeCell ref="A44:B44"/>
    <mergeCell ref="A49:B49"/>
    <mergeCell ref="C58:D58"/>
    <mergeCell ref="E58:F58"/>
    <mergeCell ref="G58:H58"/>
    <mergeCell ref="I58:J58"/>
    <mergeCell ref="K4:L4"/>
    <mergeCell ref="K58:L58"/>
    <mergeCell ref="A11:B11"/>
    <mergeCell ref="A18:B18"/>
    <mergeCell ref="C29:D29"/>
    <mergeCell ref="E29:F29"/>
    <mergeCell ref="G29:H29"/>
    <mergeCell ref="I29:J29"/>
    <mergeCell ref="N4:O4"/>
    <mergeCell ref="N29:O29"/>
    <mergeCell ref="N58:O58"/>
    <mergeCell ref="A1:L1"/>
    <mergeCell ref="A2:L2"/>
    <mergeCell ref="A3:L3"/>
    <mergeCell ref="C4:D4"/>
    <mergeCell ref="E4:F4"/>
    <mergeCell ref="G4:H4"/>
    <mergeCell ref="I4:J4"/>
  </mergeCells>
  <printOptions/>
  <pageMargins left="0" right="0" top="0.7874015748031497" bottom="0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0"/>
  <sheetViews>
    <sheetView tabSelected="1" view="pageBreakPreview" zoomScale="140" zoomScaleSheetLayoutView="140" workbookViewId="0" topLeftCell="A25">
      <selection activeCell="M34" sqref="M34"/>
    </sheetView>
  </sheetViews>
  <sheetFormatPr defaultColWidth="9.140625" defaultRowHeight="12.75"/>
  <cols>
    <col min="1" max="1" width="3.7109375" style="1" customWidth="1"/>
    <col min="2" max="2" width="20.7109375" style="137" customWidth="1"/>
    <col min="3" max="3" width="19.00390625" style="137" customWidth="1"/>
    <col min="4" max="4" width="14.8515625" style="1" customWidth="1"/>
    <col min="5" max="5" width="11.140625" style="68" customWidth="1"/>
    <col min="6" max="6" width="11.57421875" style="68" customWidth="1"/>
    <col min="7" max="7" width="11.7109375" style="68" customWidth="1"/>
    <col min="8" max="8" width="11.140625" style="68" customWidth="1"/>
    <col min="9" max="9" width="11.421875" style="137" customWidth="1"/>
    <col min="10" max="10" width="20.28125" style="1" customWidth="1"/>
    <col min="11" max="11" width="10.140625" style="46" customWidth="1"/>
    <col min="12" max="13" width="9.140625" style="1" customWidth="1"/>
    <col min="14" max="14" width="10.57421875" style="1" bestFit="1" customWidth="1"/>
    <col min="15" max="16384" width="9.140625" style="1" customWidth="1"/>
  </cols>
  <sheetData>
    <row r="1" spans="1:20" ht="21.75" customHeight="1">
      <c r="A1" s="675" t="s">
        <v>2115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</row>
    <row r="2" spans="1:20" ht="21.75" customHeight="1">
      <c r="A2" s="675" t="s">
        <v>1568</v>
      </c>
      <c r="B2" s="675"/>
      <c r="C2" s="675"/>
      <c r="D2" s="675"/>
      <c r="E2" s="675"/>
      <c r="F2" s="675"/>
      <c r="G2" s="675"/>
      <c r="H2" s="675"/>
      <c r="I2" s="675"/>
      <c r="J2" s="675"/>
      <c r="K2" s="677"/>
      <c r="L2" s="675"/>
      <c r="M2" s="675"/>
      <c r="N2" s="675"/>
      <c r="O2" s="675"/>
      <c r="P2" s="675"/>
      <c r="Q2" s="675"/>
      <c r="R2" s="675"/>
      <c r="S2" s="675"/>
      <c r="T2" s="675"/>
    </row>
    <row r="3" spans="1:20" ht="21.75" customHeight="1">
      <c r="A3" s="49" t="s">
        <v>1820</v>
      </c>
      <c r="B3" s="127" t="s">
        <v>1947</v>
      </c>
      <c r="C3" s="127"/>
      <c r="D3" s="127"/>
      <c r="E3" s="127"/>
      <c r="F3" s="127"/>
      <c r="G3" s="49"/>
      <c r="H3" s="49"/>
      <c r="I3" s="49"/>
      <c r="J3" s="49"/>
      <c r="K3" s="49"/>
      <c r="L3" s="127"/>
      <c r="M3" s="127"/>
      <c r="N3" s="127"/>
      <c r="O3" s="127"/>
      <c r="P3" s="127"/>
      <c r="Q3" s="49"/>
      <c r="R3" s="49"/>
      <c r="S3" s="49"/>
      <c r="T3" s="49"/>
    </row>
    <row r="4" spans="1:20" ht="21.75" customHeight="1">
      <c r="A4" s="49" t="s">
        <v>1821</v>
      </c>
      <c r="B4" s="678" t="s">
        <v>1946</v>
      </c>
      <c r="C4" s="678"/>
      <c r="D4" s="678"/>
      <c r="E4" s="678"/>
      <c r="F4" s="678"/>
      <c r="G4" s="49"/>
      <c r="H4" s="49"/>
      <c r="I4" s="49"/>
      <c r="J4" s="49"/>
      <c r="K4" s="49"/>
      <c r="L4" s="678"/>
      <c r="M4" s="678"/>
      <c r="N4" s="678"/>
      <c r="O4" s="678"/>
      <c r="P4" s="678"/>
      <c r="Q4" s="49"/>
      <c r="R4" s="49"/>
      <c r="S4" s="49"/>
      <c r="T4" s="49"/>
    </row>
    <row r="5" spans="1:20" ht="21.75" customHeight="1">
      <c r="A5" s="15" t="s">
        <v>2122</v>
      </c>
      <c r="B5" s="127"/>
      <c r="C5" s="127"/>
      <c r="D5" s="15"/>
      <c r="E5" s="49"/>
      <c r="F5" s="49"/>
      <c r="G5" s="49"/>
      <c r="H5" s="49"/>
      <c r="I5" s="127"/>
      <c r="J5" s="15"/>
      <c r="K5" s="15"/>
      <c r="L5" s="127"/>
      <c r="M5" s="127"/>
      <c r="N5" s="15"/>
      <c r="O5" s="49"/>
      <c r="P5" s="49"/>
      <c r="Q5" s="49"/>
      <c r="R5" s="49"/>
      <c r="S5" s="127"/>
      <c r="T5" s="15"/>
    </row>
    <row r="6" spans="1:20" ht="21.75" customHeight="1">
      <c r="A6" s="15"/>
      <c r="B6" s="127" t="s">
        <v>2259</v>
      </c>
      <c r="C6" s="127"/>
      <c r="D6" s="15"/>
      <c r="E6" s="152"/>
      <c r="F6" s="49"/>
      <c r="G6" s="151"/>
      <c r="H6" s="151"/>
      <c r="I6" s="127"/>
      <c r="J6" s="269"/>
      <c r="K6" s="15">
        <v>43</v>
      </c>
      <c r="L6" s="127"/>
      <c r="M6" s="127"/>
      <c r="N6" s="15"/>
      <c r="O6" s="152"/>
      <c r="P6" s="49"/>
      <c r="Q6" s="151"/>
      <c r="R6" s="151"/>
      <c r="S6" s="127"/>
      <c r="T6" s="269"/>
    </row>
    <row r="7" spans="1:21" s="416" customFormat="1" ht="21.75" customHeight="1">
      <c r="A7" s="427" t="s">
        <v>0</v>
      </c>
      <c r="B7" s="428" t="s">
        <v>1</v>
      </c>
      <c r="C7" s="428" t="s">
        <v>2</v>
      </c>
      <c r="D7" s="521" t="s">
        <v>4</v>
      </c>
      <c r="E7" s="673" t="s">
        <v>5</v>
      </c>
      <c r="F7" s="676"/>
      <c r="G7" s="676"/>
      <c r="H7" s="676"/>
      <c r="I7" s="674"/>
      <c r="J7" s="522" t="s">
        <v>1682</v>
      </c>
      <c r="K7" s="427" t="s">
        <v>316</v>
      </c>
      <c r="L7" s="520"/>
      <c r="M7" s="520"/>
      <c r="N7" s="264"/>
      <c r="O7" s="679"/>
      <c r="P7" s="679"/>
      <c r="Q7" s="679"/>
      <c r="R7" s="679"/>
      <c r="S7" s="679"/>
      <c r="T7" s="520"/>
      <c r="U7" s="520"/>
    </row>
    <row r="8" spans="1:21" s="416" customFormat="1" ht="21.75" customHeight="1">
      <c r="A8" s="429"/>
      <c r="B8" s="429"/>
      <c r="C8" s="430"/>
      <c r="D8" s="147" t="s">
        <v>3</v>
      </c>
      <c r="E8" s="147">
        <v>2561</v>
      </c>
      <c r="F8" s="147">
        <v>2562</v>
      </c>
      <c r="G8" s="430">
        <v>2563</v>
      </c>
      <c r="H8" s="147">
        <v>2564</v>
      </c>
      <c r="I8" s="431">
        <v>2565</v>
      </c>
      <c r="J8" s="431" t="s">
        <v>1688</v>
      </c>
      <c r="K8" s="429" t="s">
        <v>317</v>
      </c>
      <c r="L8" s="520"/>
      <c r="M8" s="264"/>
      <c r="N8" s="264"/>
      <c r="O8" s="264"/>
      <c r="P8" s="264"/>
      <c r="Q8" s="264"/>
      <c r="R8" s="264"/>
      <c r="S8" s="215"/>
      <c r="T8" s="520"/>
      <c r="U8" s="520"/>
    </row>
    <row r="9" spans="1:21" s="416" customFormat="1" ht="21.75" customHeight="1">
      <c r="A9" s="420">
        <v>1</v>
      </c>
      <c r="B9" s="142" t="s">
        <v>1854</v>
      </c>
      <c r="C9" s="142" t="s">
        <v>1822</v>
      </c>
      <c r="D9" s="420" t="s">
        <v>65</v>
      </c>
      <c r="E9" s="413">
        <v>250000</v>
      </c>
      <c r="F9" s="413">
        <v>250000</v>
      </c>
      <c r="G9" s="414">
        <v>250000</v>
      </c>
      <c r="H9" s="412">
        <v>250000</v>
      </c>
      <c r="I9" s="412">
        <v>250000</v>
      </c>
      <c r="J9" s="415" t="s">
        <v>1761</v>
      </c>
      <c r="K9" s="404" t="s">
        <v>2068</v>
      </c>
      <c r="L9" s="461"/>
      <c r="M9" s="461"/>
      <c r="N9" s="249"/>
      <c r="O9" s="443"/>
      <c r="P9" s="443"/>
      <c r="Q9" s="443"/>
      <c r="R9" s="443"/>
      <c r="S9" s="215"/>
      <c r="T9" s="461"/>
      <c r="U9" s="462"/>
    </row>
    <row r="10" spans="1:21" s="416" customFormat="1" ht="21.75" customHeight="1">
      <c r="A10" s="13"/>
      <c r="B10" s="281" t="s">
        <v>1853</v>
      </c>
      <c r="C10" s="281" t="s">
        <v>1823</v>
      </c>
      <c r="D10" s="13"/>
      <c r="E10" s="412"/>
      <c r="F10" s="417"/>
      <c r="G10" s="418"/>
      <c r="H10" s="417"/>
      <c r="I10" s="417"/>
      <c r="J10" s="419" t="s">
        <v>10</v>
      </c>
      <c r="K10" s="399"/>
      <c r="L10" s="461"/>
      <c r="M10" s="461"/>
      <c r="N10" s="249"/>
      <c r="O10" s="443"/>
      <c r="P10" s="443"/>
      <c r="Q10" s="443"/>
      <c r="R10" s="443"/>
      <c r="S10" s="215"/>
      <c r="T10" s="461"/>
      <c r="U10" s="462"/>
    </row>
    <row r="11" spans="1:21" s="416" customFormat="1" ht="21.75" customHeight="1">
      <c r="A11" s="420">
        <v>2</v>
      </c>
      <c r="B11" s="142" t="s">
        <v>1856</v>
      </c>
      <c r="C11" s="142" t="s">
        <v>1822</v>
      </c>
      <c r="D11" s="420" t="s">
        <v>64</v>
      </c>
      <c r="E11" s="413">
        <v>200000</v>
      </c>
      <c r="F11" s="413">
        <v>200000</v>
      </c>
      <c r="G11" s="414">
        <v>200000</v>
      </c>
      <c r="H11" s="412">
        <v>200000</v>
      </c>
      <c r="I11" s="412">
        <v>200000</v>
      </c>
      <c r="J11" s="415" t="s">
        <v>1761</v>
      </c>
      <c r="K11" s="404" t="s">
        <v>2068</v>
      </c>
      <c r="L11" s="461"/>
      <c r="M11" s="461"/>
      <c r="N11" s="249"/>
      <c r="O11" s="443"/>
      <c r="P11" s="443"/>
      <c r="Q11" s="443"/>
      <c r="R11" s="443"/>
      <c r="S11" s="215"/>
      <c r="T11" s="461"/>
      <c r="U11" s="462"/>
    </row>
    <row r="12" spans="1:21" s="416" customFormat="1" ht="21.75" customHeight="1">
      <c r="A12" s="13"/>
      <c r="B12" s="281" t="s">
        <v>1855</v>
      </c>
      <c r="C12" s="281" t="s">
        <v>1823</v>
      </c>
      <c r="D12" s="13"/>
      <c r="E12" s="412"/>
      <c r="F12" s="412"/>
      <c r="G12" s="421"/>
      <c r="H12" s="417"/>
      <c r="I12" s="417"/>
      <c r="J12" s="422" t="s">
        <v>10</v>
      </c>
      <c r="K12" s="423"/>
      <c r="L12" s="461"/>
      <c r="M12" s="461"/>
      <c r="N12" s="249"/>
      <c r="O12" s="443"/>
      <c r="P12" s="443"/>
      <c r="Q12" s="443"/>
      <c r="R12" s="443"/>
      <c r="S12" s="215"/>
      <c r="T12" s="461"/>
      <c r="U12" s="462"/>
    </row>
    <row r="13" spans="1:21" s="416" customFormat="1" ht="21.75" customHeight="1">
      <c r="A13" s="420">
        <v>3</v>
      </c>
      <c r="B13" s="142" t="s">
        <v>1639</v>
      </c>
      <c r="C13" s="142" t="s">
        <v>1822</v>
      </c>
      <c r="D13" s="420" t="s">
        <v>1835</v>
      </c>
      <c r="E13" s="413">
        <v>200000</v>
      </c>
      <c r="F13" s="413">
        <v>200000</v>
      </c>
      <c r="G13" s="414">
        <v>200000</v>
      </c>
      <c r="H13" s="412">
        <v>200000</v>
      </c>
      <c r="I13" s="412">
        <v>200000</v>
      </c>
      <c r="J13" s="415" t="s">
        <v>1761</v>
      </c>
      <c r="K13" s="404" t="s">
        <v>2068</v>
      </c>
      <c r="L13" s="461"/>
      <c r="M13" s="461"/>
      <c r="N13" s="249"/>
      <c r="O13" s="443"/>
      <c r="P13" s="443"/>
      <c r="Q13" s="443"/>
      <c r="R13" s="443"/>
      <c r="S13" s="215"/>
      <c r="T13" s="461"/>
      <c r="U13" s="462"/>
    </row>
    <row r="14" spans="1:21" s="416" customFormat="1" ht="21.75" customHeight="1">
      <c r="A14" s="6"/>
      <c r="B14" s="251" t="s">
        <v>1635</v>
      </c>
      <c r="C14" s="251" t="s">
        <v>1823</v>
      </c>
      <c r="D14" s="6"/>
      <c r="E14" s="417"/>
      <c r="F14" s="417"/>
      <c r="G14" s="418"/>
      <c r="H14" s="417"/>
      <c r="I14" s="417"/>
      <c r="J14" s="419" t="s">
        <v>10</v>
      </c>
      <c r="K14" s="399"/>
      <c r="L14" s="461"/>
      <c r="M14" s="461"/>
      <c r="N14" s="249"/>
      <c r="O14" s="443"/>
      <c r="P14" s="443"/>
      <c r="Q14" s="443"/>
      <c r="R14" s="443"/>
      <c r="S14" s="215"/>
      <c r="T14" s="461"/>
      <c r="U14" s="462"/>
    </row>
    <row r="15" spans="1:21" s="416" customFormat="1" ht="21.75" customHeight="1">
      <c r="A15" s="420">
        <v>4</v>
      </c>
      <c r="B15" s="142" t="s">
        <v>1636</v>
      </c>
      <c r="C15" s="142" t="s">
        <v>1822</v>
      </c>
      <c r="D15" s="420" t="s">
        <v>1637</v>
      </c>
      <c r="E15" s="413">
        <v>130000</v>
      </c>
      <c r="F15" s="413">
        <v>130000</v>
      </c>
      <c r="G15" s="414">
        <v>0</v>
      </c>
      <c r="H15" s="412">
        <v>0</v>
      </c>
      <c r="I15" s="412">
        <v>0</v>
      </c>
      <c r="J15" s="415" t="s">
        <v>1762</v>
      </c>
      <c r="K15" s="404" t="s">
        <v>2068</v>
      </c>
      <c r="L15" s="461"/>
      <c r="M15" s="461"/>
      <c r="N15" s="249"/>
      <c r="O15" s="443"/>
      <c r="P15" s="443"/>
      <c r="Q15" s="443"/>
      <c r="R15" s="443"/>
      <c r="S15" s="215"/>
      <c r="T15" s="461"/>
      <c r="U15" s="462"/>
    </row>
    <row r="16" spans="1:21" s="416" customFormat="1" ht="21.75" customHeight="1">
      <c r="A16" s="6"/>
      <c r="B16" s="251" t="s">
        <v>1850</v>
      </c>
      <c r="C16" s="251" t="s">
        <v>1823</v>
      </c>
      <c r="D16" s="6"/>
      <c r="E16" s="417"/>
      <c r="F16" s="417"/>
      <c r="G16" s="418"/>
      <c r="H16" s="417"/>
      <c r="I16" s="417"/>
      <c r="J16" s="422" t="s">
        <v>60</v>
      </c>
      <c r="K16" s="424"/>
      <c r="L16" s="461"/>
      <c r="M16" s="461"/>
      <c r="N16" s="249"/>
      <c r="O16" s="443"/>
      <c r="P16" s="443"/>
      <c r="Q16" s="443"/>
      <c r="R16" s="443"/>
      <c r="S16" s="215"/>
      <c r="T16" s="461"/>
      <c r="U16" s="514"/>
    </row>
    <row r="17" spans="1:21" s="416" customFormat="1" ht="21.75" customHeight="1">
      <c r="A17" s="420">
        <v>5</v>
      </c>
      <c r="B17" s="142" t="s">
        <v>1857</v>
      </c>
      <c r="C17" s="142" t="s">
        <v>1822</v>
      </c>
      <c r="D17" s="420" t="s">
        <v>1834</v>
      </c>
      <c r="E17" s="413">
        <v>400000</v>
      </c>
      <c r="F17" s="413">
        <v>400000</v>
      </c>
      <c r="G17" s="414">
        <v>400000</v>
      </c>
      <c r="H17" s="412">
        <v>400000</v>
      </c>
      <c r="I17" s="412">
        <v>400000</v>
      </c>
      <c r="J17" s="397" t="s">
        <v>1762</v>
      </c>
      <c r="K17" s="404" t="s">
        <v>2068</v>
      </c>
      <c r="L17" s="461"/>
      <c r="M17" s="461"/>
      <c r="N17" s="249"/>
      <c r="O17" s="443"/>
      <c r="P17" s="443"/>
      <c r="Q17" s="443"/>
      <c r="R17" s="443"/>
      <c r="S17" s="215"/>
      <c r="T17" s="462"/>
      <c r="U17" s="462"/>
    </row>
    <row r="18" spans="1:21" s="416" customFormat="1" ht="21.75" customHeight="1">
      <c r="A18" s="6"/>
      <c r="B18" s="251" t="s">
        <v>1852</v>
      </c>
      <c r="C18" s="251" t="s">
        <v>1823</v>
      </c>
      <c r="D18" s="6"/>
      <c r="E18" s="425"/>
      <c r="F18" s="417"/>
      <c r="G18" s="426"/>
      <c r="H18" s="425"/>
      <c r="I18" s="425"/>
      <c r="J18" s="398" t="s">
        <v>8</v>
      </c>
      <c r="K18" s="399"/>
      <c r="L18" s="461"/>
      <c r="M18" s="461"/>
      <c r="N18" s="249"/>
      <c r="O18" s="463"/>
      <c r="P18" s="443"/>
      <c r="Q18" s="463"/>
      <c r="R18" s="463"/>
      <c r="S18" s="215"/>
      <c r="T18" s="462"/>
      <c r="U18" s="462"/>
    </row>
    <row r="19" spans="1:21" s="416" customFormat="1" ht="21.75" customHeight="1">
      <c r="A19" s="420">
        <v>6</v>
      </c>
      <c r="B19" s="142" t="s">
        <v>1638</v>
      </c>
      <c r="C19" s="142" t="s">
        <v>1822</v>
      </c>
      <c r="D19" s="420" t="s">
        <v>947</v>
      </c>
      <c r="E19" s="413">
        <v>200000</v>
      </c>
      <c r="F19" s="413">
        <v>200000</v>
      </c>
      <c r="G19" s="414">
        <v>200000</v>
      </c>
      <c r="H19" s="412">
        <v>200000</v>
      </c>
      <c r="I19" s="412">
        <v>200000</v>
      </c>
      <c r="J19" s="397" t="s">
        <v>1762</v>
      </c>
      <c r="K19" s="404" t="s">
        <v>2068</v>
      </c>
      <c r="L19" s="461"/>
      <c r="M19" s="461"/>
      <c r="N19" s="249"/>
      <c r="O19" s="443"/>
      <c r="P19" s="443"/>
      <c r="Q19" s="443"/>
      <c r="R19" s="443"/>
      <c r="S19" s="215"/>
      <c r="T19" s="462"/>
      <c r="U19" s="462"/>
    </row>
    <row r="20" spans="1:21" s="416" customFormat="1" ht="21.75" customHeight="1">
      <c r="A20" s="6"/>
      <c r="B20" s="251" t="s">
        <v>1549</v>
      </c>
      <c r="C20" s="251" t="s">
        <v>1823</v>
      </c>
      <c r="D20" s="6"/>
      <c r="E20" s="425"/>
      <c r="F20" s="417"/>
      <c r="G20" s="426"/>
      <c r="H20" s="425"/>
      <c r="I20" s="425"/>
      <c r="J20" s="398" t="s">
        <v>8</v>
      </c>
      <c r="K20" s="399"/>
      <c r="L20" s="461"/>
      <c r="M20" s="461"/>
      <c r="N20" s="249"/>
      <c r="O20" s="463"/>
      <c r="P20" s="443"/>
      <c r="Q20" s="463"/>
      <c r="R20" s="463"/>
      <c r="S20" s="215"/>
      <c r="T20" s="462"/>
      <c r="U20" s="462"/>
    </row>
    <row r="21" spans="1:21" s="416" customFormat="1" ht="21.75" customHeight="1">
      <c r="A21" s="420">
        <v>7</v>
      </c>
      <c r="B21" s="142" t="s">
        <v>1851</v>
      </c>
      <c r="C21" s="142" t="s">
        <v>1822</v>
      </c>
      <c r="D21" s="420" t="s">
        <v>1782</v>
      </c>
      <c r="E21" s="413">
        <v>500000</v>
      </c>
      <c r="F21" s="413">
        <v>500000</v>
      </c>
      <c r="G21" s="413">
        <v>500000</v>
      </c>
      <c r="H21" s="413">
        <v>500000</v>
      </c>
      <c r="I21" s="413">
        <v>500000</v>
      </c>
      <c r="J21" s="397" t="s">
        <v>1760</v>
      </c>
      <c r="K21" s="404" t="s">
        <v>2068</v>
      </c>
      <c r="L21" s="461"/>
      <c r="M21" s="461"/>
      <c r="N21" s="249"/>
      <c r="O21" s="443"/>
      <c r="P21" s="443"/>
      <c r="Q21" s="443"/>
      <c r="R21" s="443"/>
      <c r="S21" s="215"/>
      <c r="T21" s="462"/>
      <c r="U21" s="462"/>
    </row>
    <row r="22" spans="1:21" s="416" customFormat="1" ht="21.75" customHeight="1">
      <c r="A22" s="6"/>
      <c r="B22" s="251" t="s">
        <v>1549</v>
      </c>
      <c r="C22" s="251" t="s">
        <v>1823</v>
      </c>
      <c r="D22" s="6"/>
      <c r="E22" s="417"/>
      <c r="F22" s="417"/>
      <c r="G22" s="418"/>
      <c r="H22" s="417"/>
      <c r="I22" s="417"/>
      <c r="J22" s="398" t="s">
        <v>10</v>
      </c>
      <c r="K22" s="399"/>
      <c r="L22" s="461"/>
      <c r="M22" s="461"/>
      <c r="N22" s="249"/>
      <c r="O22" s="443"/>
      <c r="P22" s="443"/>
      <c r="Q22" s="443"/>
      <c r="R22" s="443"/>
      <c r="S22" s="215"/>
      <c r="T22" s="462"/>
      <c r="U22" s="462"/>
    </row>
    <row r="23" spans="1:21" s="416" customFormat="1" ht="21.75" customHeight="1">
      <c r="A23" s="420">
        <v>8</v>
      </c>
      <c r="B23" s="142" t="s">
        <v>1858</v>
      </c>
      <c r="C23" s="404" t="s">
        <v>7</v>
      </c>
      <c r="D23" s="420" t="s">
        <v>1640</v>
      </c>
      <c r="E23" s="432">
        <v>75000</v>
      </c>
      <c r="F23" s="432">
        <v>75000</v>
      </c>
      <c r="G23" s="433">
        <v>75000</v>
      </c>
      <c r="H23" s="434">
        <v>75000</v>
      </c>
      <c r="I23" s="434">
        <v>75000</v>
      </c>
      <c r="J23" s="404" t="s">
        <v>9</v>
      </c>
      <c r="K23" s="404" t="s">
        <v>2068</v>
      </c>
      <c r="L23" s="461"/>
      <c r="M23" s="461"/>
      <c r="N23" s="249"/>
      <c r="O23" s="443"/>
      <c r="P23" s="443"/>
      <c r="Q23" s="443"/>
      <c r="R23" s="443"/>
      <c r="S23" s="215"/>
      <c r="T23" s="462"/>
      <c r="U23" s="462"/>
    </row>
    <row r="24" spans="1:21" s="416" customFormat="1" ht="21.75" customHeight="1">
      <c r="A24" s="6"/>
      <c r="B24" s="251" t="s">
        <v>1859</v>
      </c>
      <c r="C24" s="399" t="s">
        <v>8</v>
      </c>
      <c r="D24" s="6"/>
      <c r="E24" s="435"/>
      <c r="F24" s="435"/>
      <c r="G24" s="436"/>
      <c r="H24" s="435"/>
      <c r="I24" s="435"/>
      <c r="J24" s="399" t="s">
        <v>10</v>
      </c>
      <c r="K24" s="251"/>
      <c r="L24" s="461"/>
      <c r="M24" s="461"/>
      <c r="N24" s="249"/>
      <c r="O24" s="443"/>
      <c r="P24" s="443"/>
      <c r="Q24" s="443"/>
      <c r="R24" s="443"/>
      <c r="S24" s="215"/>
      <c r="T24" s="462"/>
      <c r="U24" s="462"/>
    </row>
    <row r="25" spans="1:21" s="416" customFormat="1" ht="21.75" customHeight="1">
      <c r="A25" s="249"/>
      <c r="B25" s="461"/>
      <c r="C25" s="462"/>
      <c r="D25" s="249"/>
      <c r="E25" s="648"/>
      <c r="F25" s="648"/>
      <c r="G25" s="648"/>
      <c r="H25" s="648"/>
      <c r="I25" s="648"/>
      <c r="J25" s="462"/>
      <c r="K25" s="461"/>
      <c r="L25" s="461"/>
      <c r="M25" s="461"/>
      <c r="N25" s="249"/>
      <c r="O25" s="443"/>
      <c r="P25" s="443"/>
      <c r="Q25" s="443"/>
      <c r="R25" s="443"/>
      <c r="S25" s="215"/>
      <c r="T25" s="462"/>
      <c r="U25" s="462"/>
    </row>
    <row r="26" spans="1:21" s="416" customFormat="1" ht="21.75" customHeight="1">
      <c r="A26" s="249"/>
      <c r="B26" s="461"/>
      <c r="C26" s="462"/>
      <c r="D26" s="249"/>
      <c r="E26" s="648"/>
      <c r="F26" s="648"/>
      <c r="G26" s="648"/>
      <c r="H26" s="648"/>
      <c r="I26" s="648"/>
      <c r="J26" s="462"/>
      <c r="K26" s="461"/>
      <c r="L26" s="461"/>
      <c r="M26" s="461"/>
      <c r="N26" s="249"/>
      <c r="O26" s="443"/>
      <c r="P26" s="443"/>
      <c r="Q26" s="443"/>
      <c r="R26" s="443"/>
      <c r="S26" s="215"/>
      <c r="T26" s="462"/>
      <c r="U26" s="462"/>
    </row>
    <row r="27" spans="1:256" s="63" customFormat="1" ht="22.5" customHeight="1">
      <c r="A27" s="675" t="s">
        <v>1568</v>
      </c>
      <c r="B27" s="675"/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L27" s="675"/>
      <c r="AM27" s="675"/>
      <c r="AN27" s="675"/>
      <c r="AO27" s="675"/>
      <c r="AP27" s="675"/>
      <c r="AQ27" s="675"/>
      <c r="AR27" s="675"/>
      <c r="AS27" s="675"/>
      <c r="AT27" s="675"/>
      <c r="AU27" s="675"/>
      <c r="AV27" s="675"/>
      <c r="AW27" s="675"/>
      <c r="AX27" s="675"/>
      <c r="AY27" s="675"/>
      <c r="AZ27" s="675"/>
      <c r="BA27" s="675"/>
      <c r="BB27" s="675"/>
      <c r="BC27" s="675"/>
      <c r="BD27" s="675"/>
      <c r="BE27" s="675"/>
      <c r="BF27" s="675"/>
      <c r="BG27" s="675"/>
      <c r="BH27" s="675"/>
      <c r="BI27" s="675"/>
      <c r="BJ27" s="675"/>
      <c r="BK27" s="675"/>
      <c r="BL27" s="675"/>
      <c r="BM27" s="675"/>
      <c r="BN27" s="675"/>
      <c r="BO27" s="675"/>
      <c r="BP27" s="675"/>
      <c r="BQ27" s="675"/>
      <c r="BR27" s="675"/>
      <c r="BS27" s="675"/>
      <c r="BT27" s="675"/>
      <c r="BU27" s="675"/>
      <c r="BV27" s="675"/>
      <c r="BW27" s="675"/>
      <c r="BX27" s="675"/>
      <c r="BY27" s="675"/>
      <c r="BZ27" s="675"/>
      <c r="CA27" s="675"/>
      <c r="CB27" s="675"/>
      <c r="CC27" s="675"/>
      <c r="CD27" s="675"/>
      <c r="CE27" s="675"/>
      <c r="CF27" s="675"/>
      <c r="CG27" s="675"/>
      <c r="CH27" s="675"/>
      <c r="CI27" s="675"/>
      <c r="CJ27" s="675"/>
      <c r="CK27" s="675"/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5"/>
      <c r="CX27" s="675"/>
      <c r="CY27" s="675"/>
      <c r="CZ27" s="675"/>
      <c r="DA27" s="675"/>
      <c r="DB27" s="675"/>
      <c r="DC27" s="675"/>
      <c r="DD27" s="675"/>
      <c r="DE27" s="675"/>
      <c r="DF27" s="675"/>
      <c r="DG27" s="675"/>
      <c r="DH27" s="675"/>
      <c r="DI27" s="675"/>
      <c r="DJ27" s="675"/>
      <c r="DK27" s="675"/>
      <c r="DL27" s="675"/>
      <c r="DM27" s="675"/>
      <c r="DN27" s="675"/>
      <c r="DO27" s="675"/>
      <c r="DP27" s="675"/>
      <c r="DQ27" s="675"/>
      <c r="DR27" s="675"/>
      <c r="DS27" s="675"/>
      <c r="DT27" s="675"/>
      <c r="DU27" s="675"/>
      <c r="DV27" s="675"/>
      <c r="DW27" s="675"/>
      <c r="DX27" s="675"/>
      <c r="DY27" s="675"/>
      <c r="DZ27" s="675"/>
      <c r="EA27" s="675"/>
      <c r="EB27" s="675"/>
      <c r="EC27" s="675"/>
      <c r="ED27" s="675"/>
      <c r="EE27" s="675"/>
      <c r="EF27" s="675"/>
      <c r="EG27" s="675"/>
      <c r="EH27" s="675"/>
      <c r="EI27" s="675"/>
      <c r="EJ27" s="675"/>
      <c r="EK27" s="675"/>
      <c r="EL27" s="675"/>
      <c r="EM27" s="675"/>
      <c r="EN27" s="675"/>
      <c r="EO27" s="675"/>
      <c r="EP27" s="675"/>
      <c r="EQ27" s="675"/>
      <c r="ER27" s="675"/>
      <c r="ES27" s="675"/>
      <c r="ET27" s="675"/>
      <c r="EU27" s="675"/>
      <c r="EV27" s="675"/>
      <c r="EW27" s="675"/>
      <c r="EX27" s="675"/>
      <c r="EY27" s="675"/>
      <c r="EZ27" s="675"/>
      <c r="FA27" s="675"/>
      <c r="FB27" s="675"/>
      <c r="FC27" s="675"/>
      <c r="FD27" s="675"/>
      <c r="FE27" s="675"/>
      <c r="FF27" s="675"/>
      <c r="FG27" s="675"/>
      <c r="FH27" s="675"/>
      <c r="FI27" s="675"/>
      <c r="FJ27" s="675"/>
      <c r="FK27" s="675"/>
      <c r="FL27" s="675"/>
      <c r="FM27" s="675"/>
      <c r="FN27" s="675"/>
      <c r="FO27" s="675"/>
      <c r="FP27" s="675"/>
      <c r="FQ27" s="675"/>
      <c r="FR27" s="675"/>
      <c r="FS27" s="675"/>
      <c r="FT27" s="675"/>
      <c r="FU27" s="675"/>
      <c r="FV27" s="675"/>
      <c r="FW27" s="675"/>
      <c r="FX27" s="675"/>
      <c r="FY27" s="675"/>
      <c r="FZ27" s="675"/>
      <c r="GA27" s="675"/>
      <c r="GB27" s="675"/>
      <c r="GC27" s="675"/>
      <c r="GD27" s="675"/>
      <c r="GE27" s="675"/>
      <c r="GF27" s="675"/>
      <c r="GG27" s="675"/>
      <c r="GH27" s="675"/>
      <c r="GI27" s="675"/>
      <c r="GJ27" s="675"/>
      <c r="GK27" s="675"/>
      <c r="GL27" s="675"/>
      <c r="GM27" s="675"/>
      <c r="GN27" s="675"/>
      <c r="GO27" s="675"/>
      <c r="GP27" s="675"/>
      <c r="GQ27" s="675"/>
      <c r="GR27" s="675"/>
      <c r="GS27" s="675"/>
      <c r="GT27" s="675"/>
      <c r="GU27" s="675"/>
      <c r="GV27" s="675"/>
      <c r="GW27" s="675"/>
      <c r="GX27" s="675"/>
      <c r="GY27" s="675"/>
      <c r="GZ27" s="675"/>
      <c r="HA27" s="675"/>
      <c r="HB27" s="675"/>
      <c r="HC27" s="675"/>
      <c r="HD27" s="675"/>
      <c r="HE27" s="675"/>
      <c r="HF27" s="675"/>
      <c r="HG27" s="675"/>
      <c r="HH27" s="675"/>
      <c r="HI27" s="675"/>
      <c r="HJ27" s="675"/>
      <c r="HK27" s="675"/>
      <c r="HL27" s="675"/>
      <c r="HM27" s="675"/>
      <c r="HN27" s="675"/>
      <c r="HO27" s="675"/>
      <c r="HP27" s="675"/>
      <c r="HQ27" s="675"/>
      <c r="HR27" s="675"/>
      <c r="HS27" s="675"/>
      <c r="HT27" s="675"/>
      <c r="HU27" s="675"/>
      <c r="HV27" s="675"/>
      <c r="HW27" s="675"/>
      <c r="HX27" s="675"/>
      <c r="HY27" s="675"/>
      <c r="HZ27" s="675"/>
      <c r="IA27" s="675"/>
      <c r="IB27" s="675"/>
      <c r="IC27" s="675"/>
      <c r="ID27" s="675"/>
      <c r="IE27" s="675"/>
      <c r="IF27" s="675"/>
      <c r="IG27" s="675"/>
      <c r="IH27" s="675"/>
      <c r="II27" s="675"/>
      <c r="IJ27" s="675"/>
      <c r="IK27" s="675"/>
      <c r="IL27" s="675"/>
      <c r="IM27" s="675"/>
      <c r="IN27" s="675"/>
      <c r="IO27" s="675"/>
      <c r="IP27" s="675"/>
      <c r="IQ27" s="675"/>
      <c r="IR27" s="675"/>
      <c r="IS27" s="675"/>
      <c r="IT27" s="675"/>
      <c r="IU27" s="675"/>
      <c r="IV27" s="675"/>
    </row>
    <row r="28" spans="1:10" ht="22.5" customHeight="1">
      <c r="A28" s="49" t="s">
        <v>1820</v>
      </c>
      <c r="B28" s="127" t="s">
        <v>1947</v>
      </c>
      <c r="C28" s="127"/>
      <c r="D28" s="127"/>
      <c r="E28" s="127"/>
      <c r="F28" s="127"/>
      <c r="G28" s="49"/>
      <c r="H28" s="49"/>
      <c r="I28" s="49"/>
      <c r="J28" s="49"/>
    </row>
    <row r="29" spans="1:10" ht="22.5" customHeight="1">
      <c r="A29" s="49" t="s">
        <v>1821</v>
      </c>
      <c r="B29" s="678" t="s">
        <v>1946</v>
      </c>
      <c r="C29" s="678"/>
      <c r="D29" s="678"/>
      <c r="E29" s="678"/>
      <c r="F29" s="678"/>
      <c r="G29" s="49"/>
      <c r="H29" s="49"/>
      <c r="I29" s="49"/>
      <c r="J29" s="49"/>
    </row>
    <row r="30" spans="1:10" ht="22.5" customHeight="1">
      <c r="A30" s="15" t="s">
        <v>2122</v>
      </c>
      <c r="B30" s="127"/>
      <c r="C30" s="127"/>
      <c r="D30" s="15"/>
      <c r="E30" s="49"/>
      <c r="F30" s="49"/>
      <c r="G30" s="49"/>
      <c r="H30" s="49"/>
      <c r="I30" s="127"/>
      <c r="J30" s="15"/>
    </row>
    <row r="31" spans="1:11" ht="22.5" customHeight="1">
      <c r="A31" s="15"/>
      <c r="B31" s="127" t="s">
        <v>2260</v>
      </c>
      <c r="C31" s="127"/>
      <c r="D31" s="15"/>
      <c r="E31" s="152"/>
      <c r="F31" s="49"/>
      <c r="G31" s="151"/>
      <c r="H31" s="151"/>
      <c r="I31" s="127"/>
      <c r="J31" s="269"/>
      <c r="K31" s="269">
        <v>44</v>
      </c>
    </row>
    <row r="32" spans="1:14" s="416" customFormat="1" ht="22.5" customHeight="1">
      <c r="A32" s="427" t="s">
        <v>0</v>
      </c>
      <c r="B32" s="427" t="s">
        <v>1</v>
      </c>
      <c r="C32" s="428" t="s">
        <v>2</v>
      </c>
      <c r="D32" s="521" t="s">
        <v>4</v>
      </c>
      <c r="E32" s="673" t="s">
        <v>5</v>
      </c>
      <c r="F32" s="676"/>
      <c r="G32" s="676"/>
      <c r="H32" s="676"/>
      <c r="I32" s="674"/>
      <c r="J32" s="522" t="s">
        <v>1682</v>
      </c>
      <c r="K32" s="427" t="s">
        <v>316</v>
      </c>
      <c r="N32" s="526">
        <f>E272+E274+E276+E278+E280+E294</f>
        <v>15500000</v>
      </c>
    </row>
    <row r="33" spans="1:11" s="416" customFormat="1" ht="22.5" customHeight="1">
      <c r="A33" s="429"/>
      <c r="B33" s="429"/>
      <c r="C33" s="430"/>
      <c r="D33" s="147" t="s">
        <v>3</v>
      </c>
      <c r="E33" s="147">
        <v>2561</v>
      </c>
      <c r="F33" s="147">
        <v>2562</v>
      </c>
      <c r="G33" s="430">
        <v>2563</v>
      </c>
      <c r="H33" s="147">
        <v>2564</v>
      </c>
      <c r="I33" s="431">
        <v>2565</v>
      </c>
      <c r="J33" s="431" t="s">
        <v>1688</v>
      </c>
      <c r="K33" s="429" t="s">
        <v>317</v>
      </c>
    </row>
    <row r="34" spans="1:11" s="416" customFormat="1" ht="22.5" customHeight="1">
      <c r="A34" s="420">
        <v>9</v>
      </c>
      <c r="B34" s="142" t="s">
        <v>1641</v>
      </c>
      <c r="C34" s="404" t="s">
        <v>7</v>
      </c>
      <c r="D34" s="420" t="s">
        <v>2138</v>
      </c>
      <c r="E34" s="432">
        <v>350000</v>
      </c>
      <c r="F34" s="432">
        <v>350000</v>
      </c>
      <c r="G34" s="433">
        <v>350000</v>
      </c>
      <c r="H34" s="434">
        <v>350000</v>
      </c>
      <c r="I34" s="434">
        <v>350000</v>
      </c>
      <c r="J34" s="437" t="s">
        <v>9</v>
      </c>
      <c r="K34" s="404" t="s">
        <v>2068</v>
      </c>
    </row>
    <row r="35" spans="1:11" s="416" customFormat="1" ht="22.5" customHeight="1">
      <c r="A35" s="6"/>
      <c r="B35" s="251" t="s">
        <v>1642</v>
      </c>
      <c r="C35" s="399" t="s">
        <v>8</v>
      </c>
      <c r="D35" s="6"/>
      <c r="E35" s="435"/>
      <c r="F35" s="435"/>
      <c r="G35" s="436"/>
      <c r="H35" s="435"/>
      <c r="I35" s="435"/>
      <c r="J35" s="398" t="s">
        <v>10</v>
      </c>
      <c r="K35" s="399"/>
    </row>
    <row r="36" spans="1:11" s="416" customFormat="1" ht="22.5" customHeight="1">
      <c r="A36" s="420">
        <v>10</v>
      </c>
      <c r="B36" s="142" t="s">
        <v>1643</v>
      </c>
      <c r="C36" s="404" t="s">
        <v>7</v>
      </c>
      <c r="D36" s="420" t="s">
        <v>2139</v>
      </c>
      <c r="E36" s="432">
        <v>3000000</v>
      </c>
      <c r="F36" s="432">
        <v>3000000</v>
      </c>
      <c r="G36" s="433">
        <v>3000000</v>
      </c>
      <c r="H36" s="434">
        <v>3000000</v>
      </c>
      <c r="I36" s="434">
        <v>3000000</v>
      </c>
      <c r="J36" s="397" t="s">
        <v>9</v>
      </c>
      <c r="K36" s="404" t="s">
        <v>2068</v>
      </c>
    </row>
    <row r="37" spans="1:11" s="416" customFormat="1" ht="22.5" customHeight="1">
      <c r="A37" s="6"/>
      <c r="B37" s="251" t="s">
        <v>1860</v>
      </c>
      <c r="C37" s="399" t="s">
        <v>8</v>
      </c>
      <c r="D37" s="6"/>
      <c r="E37" s="435"/>
      <c r="F37" s="435"/>
      <c r="G37" s="436"/>
      <c r="H37" s="435"/>
      <c r="I37" s="435"/>
      <c r="J37" s="398" t="s">
        <v>10</v>
      </c>
      <c r="K37" s="411"/>
    </row>
    <row r="38" spans="1:11" s="416" customFormat="1" ht="22.5" customHeight="1">
      <c r="A38" s="420">
        <v>11</v>
      </c>
      <c r="B38" s="142" t="s">
        <v>1861</v>
      </c>
      <c r="C38" s="404" t="s">
        <v>7</v>
      </c>
      <c r="D38" s="420" t="s">
        <v>1837</v>
      </c>
      <c r="E38" s="413">
        <v>1000000</v>
      </c>
      <c r="F38" s="413">
        <v>1000000</v>
      </c>
      <c r="G38" s="414">
        <v>1000000</v>
      </c>
      <c r="H38" s="413">
        <v>1000000</v>
      </c>
      <c r="I38" s="413">
        <v>1000000</v>
      </c>
      <c r="J38" s="397" t="s">
        <v>9</v>
      </c>
      <c r="K38" s="404" t="s">
        <v>2086</v>
      </c>
    </row>
    <row r="39" spans="1:11" s="416" customFormat="1" ht="22.5" customHeight="1">
      <c r="A39" s="6"/>
      <c r="B39" s="251" t="s">
        <v>1862</v>
      </c>
      <c r="C39" s="399" t="s">
        <v>8</v>
      </c>
      <c r="D39" s="435"/>
      <c r="E39" s="417"/>
      <c r="F39" s="417"/>
      <c r="G39" s="418"/>
      <c r="H39" s="417"/>
      <c r="I39" s="417"/>
      <c r="J39" s="398" t="s">
        <v>10</v>
      </c>
      <c r="K39" s="399" t="s">
        <v>1668</v>
      </c>
    </row>
    <row r="40" spans="1:11" s="416" customFormat="1" ht="22.5" customHeight="1">
      <c r="A40" s="13">
        <v>12</v>
      </c>
      <c r="B40" s="281" t="s">
        <v>1644</v>
      </c>
      <c r="C40" s="423" t="s">
        <v>7</v>
      </c>
      <c r="D40" s="13" t="s">
        <v>1838</v>
      </c>
      <c r="E40" s="412">
        <v>150000</v>
      </c>
      <c r="F40" s="412">
        <v>150000</v>
      </c>
      <c r="G40" s="421">
        <v>150000</v>
      </c>
      <c r="H40" s="412">
        <v>150000</v>
      </c>
      <c r="I40" s="412">
        <v>150000</v>
      </c>
      <c r="J40" s="437" t="s">
        <v>9</v>
      </c>
      <c r="K40" s="404" t="s">
        <v>2068</v>
      </c>
    </row>
    <row r="41" spans="1:11" s="416" customFormat="1" ht="22.5" customHeight="1">
      <c r="A41" s="13"/>
      <c r="B41" s="281" t="s">
        <v>1635</v>
      </c>
      <c r="C41" s="423" t="s">
        <v>8</v>
      </c>
      <c r="D41" s="438"/>
      <c r="E41" s="412"/>
      <c r="F41" s="412"/>
      <c r="G41" s="421"/>
      <c r="H41" s="417"/>
      <c r="I41" s="417"/>
      <c r="J41" s="437" t="s">
        <v>10</v>
      </c>
      <c r="K41" s="399"/>
    </row>
    <row r="42" spans="1:11" s="416" customFormat="1" ht="22.5" customHeight="1">
      <c r="A42" s="420">
        <v>13</v>
      </c>
      <c r="B42" s="142" t="s">
        <v>1645</v>
      </c>
      <c r="C42" s="404" t="s">
        <v>7</v>
      </c>
      <c r="D42" s="439" t="s">
        <v>1646</v>
      </c>
      <c r="E42" s="413">
        <v>3500000</v>
      </c>
      <c r="F42" s="441">
        <v>3500000</v>
      </c>
      <c r="G42" s="413">
        <v>3500000</v>
      </c>
      <c r="H42" s="412">
        <v>3500000</v>
      </c>
      <c r="I42" s="412">
        <v>3500000</v>
      </c>
      <c r="J42" s="397" t="s">
        <v>9</v>
      </c>
      <c r="K42" s="404" t="s">
        <v>2086</v>
      </c>
    </row>
    <row r="43" spans="1:11" s="416" customFormat="1" ht="22.5" customHeight="1">
      <c r="A43" s="6"/>
      <c r="B43" s="251" t="s">
        <v>1884</v>
      </c>
      <c r="C43" s="399" t="s">
        <v>8</v>
      </c>
      <c r="D43" s="435"/>
      <c r="E43" s="425"/>
      <c r="F43" s="417"/>
      <c r="G43" s="466"/>
      <c r="H43" s="417"/>
      <c r="I43" s="417"/>
      <c r="J43" s="398" t="s">
        <v>10</v>
      </c>
      <c r="K43" s="399" t="s">
        <v>1668</v>
      </c>
    </row>
    <row r="44" spans="1:11" s="416" customFormat="1" ht="22.5" customHeight="1">
      <c r="A44" s="420">
        <v>14</v>
      </c>
      <c r="B44" s="142" t="s">
        <v>1885</v>
      </c>
      <c r="C44" s="404" t="s">
        <v>7</v>
      </c>
      <c r="D44" s="420" t="s">
        <v>1839</v>
      </c>
      <c r="E44" s="413">
        <v>175000</v>
      </c>
      <c r="F44" s="413">
        <v>175000</v>
      </c>
      <c r="G44" s="445">
        <v>175000</v>
      </c>
      <c r="H44" s="412">
        <v>175000</v>
      </c>
      <c r="I44" s="412">
        <v>175000</v>
      </c>
      <c r="J44" s="397" t="s">
        <v>9</v>
      </c>
      <c r="K44" s="404" t="s">
        <v>2068</v>
      </c>
    </row>
    <row r="45" spans="1:11" s="416" customFormat="1" ht="22.5" customHeight="1">
      <c r="A45" s="147"/>
      <c r="B45" s="251" t="s">
        <v>1886</v>
      </c>
      <c r="C45" s="399" t="s">
        <v>8</v>
      </c>
      <c r="D45" s="447"/>
      <c r="E45" s="147"/>
      <c r="F45" s="6"/>
      <c r="G45" s="448"/>
      <c r="H45" s="6"/>
      <c r="I45" s="6"/>
      <c r="J45" s="398" t="s">
        <v>10</v>
      </c>
      <c r="K45" s="411"/>
    </row>
    <row r="46" spans="1:11" s="416" customFormat="1" ht="22.5" customHeight="1">
      <c r="A46" s="420">
        <v>15</v>
      </c>
      <c r="B46" s="515" t="s">
        <v>1863</v>
      </c>
      <c r="C46" s="404" t="s">
        <v>7</v>
      </c>
      <c r="D46" s="451" t="s">
        <v>1840</v>
      </c>
      <c r="E46" s="414">
        <v>500000</v>
      </c>
      <c r="F46" s="413">
        <v>500000</v>
      </c>
      <c r="G46" s="414">
        <v>500000</v>
      </c>
      <c r="H46" s="412">
        <v>500000</v>
      </c>
      <c r="I46" s="412">
        <v>500000</v>
      </c>
      <c r="J46" s="397" t="s">
        <v>9</v>
      </c>
      <c r="K46" s="404" t="s">
        <v>2068</v>
      </c>
    </row>
    <row r="47" spans="1:11" s="416" customFormat="1" ht="22.5" customHeight="1">
      <c r="A47" s="146"/>
      <c r="B47" s="660" t="s">
        <v>1887</v>
      </c>
      <c r="C47" s="423" t="s">
        <v>8</v>
      </c>
      <c r="D47" s="146"/>
      <c r="E47" s="670"/>
      <c r="F47" s="421"/>
      <c r="G47" s="421"/>
      <c r="H47" s="412"/>
      <c r="I47" s="412"/>
      <c r="J47" s="437" t="s">
        <v>10</v>
      </c>
      <c r="K47" s="671"/>
    </row>
    <row r="48" spans="1:11" s="416" customFormat="1" ht="22.5" customHeight="1">
      <c r="A48" s="420">
        <v>16</v>
      </c>
      <c r="B48" s="142" t="s">
        <v>2263</v>
      </c>
      <c r="C48" s="404" t="s">
        <v>7</v>
      </c>
      <c r="D48" s="420" t="s">
        <v>2267</v>
      </c>
      <c r="E48" s="413">
        <v>0</v>
      </c>
      <c r="F48" s="413">
        <v>10700000</v>
      </c>
      <c r="G48" s="413">
        <v>10700000</v>
      </c>
      <c r="H48" s="413">
        <v>10700000</v>
      </c>
      <c r="I48" s="413">
        <v>10700000</v>
      </c>
      <c r="J48" s="404" t="s">
        <v>9</v>
      </c>
      <c r="K48" s="404" t="s">
        <v>2068</v>
      </c>
    </row>
    <row r="49" spans="1:11" s="416" customFormat="1" ht="22.5" customHeight="1">
      <c r="A49" s="146"/>
      <c r="B49" s="281" t="s">
        <v>2264</v>
      </c>
      <c r="C49" s="423" t="s">
        <v>8</v>
      </c>
      <c r="D49" s="13" t="s">
        <v>2268</v>
      </c>
      <c r="E49" s="453"/>
      <c r="F49" s="738" t="s">
        <v>2270</v>
      </c>
      <c r="G49" s="738" t="s">
        <v>2270</v>
      </c>
      <c r="H49" s="738" t="s">
        <v>2270</v>
      </c>
      <c r="I49" s="738" t="s">
        <v>2270</v>
      </c>
      <c r="J49" s="423" t="s">
        <v>10</v>
      </c>
      <c r="K49" s="671"/>
    </row>
    <row r="50" spans="1:11" s="416" customFormat="1" ht="22.5" customHeight="1">
      <c r="A50" s="146"/>
      <c r="B50" s="281" t="s">
        <v>2265</v>
      </c>
      <c r="C50" s="423"/>
      <c r="D50" s="13" t="s">
        <v>2269</v>
      </c>
      <c r="E50" s="453"/>
      <c r="F50" s="738" t="s">
        <v>2271</v>
      </c>
      <c r="G50" s="738" t="s">
        <v>2271</v>
      </c>
      <c r="H50" s="738" t="s">
        <v>2271</v>
      </c>
      <c r="I50" s="738" t="s">
        <v>2271</v>
      </c>
      <c r="J50" s="423"/>
      <c r="K50" s="671"/>
    </row>
    <row r="51" spans="1:11" s="416" customFormat="1" ht="22.5" customHeight="1">
      <c r="A51" s="147"/>
      <c r="B51" s="251" t="s">
        <v>2266</v>
      </c>
      <c r="C51" s="399"/>
      <c r="D51" s="147"/>
      <c r="E51" s="450"/>
      <c r="F51" s="739" t="s">
        <v>2272</v>
      </c>
      <c r="G51" s="739" t="s">
        <v>2272</v>
      </c>
      <c r="H51" s="739" t="s">
        <v>2272</v>
      </c>
      <c r="I51" s="739" t="s">
        <v>2272</v>
      </c>
      <c r="J51" s="399"/>
      <c r="K51" s="449"/>
    </row>
    <row r="52" spans="1:23" s="387" customFormat="1" ht="21.75" customHeight="1">
      <c r="A52" s="675" t="s">
        <v>2116</v>
      </c>
      <c r="B52" s="675"/>
      <c r="C52" s="675"/>
      <c r="D52" s="675"/>
      <c r="E52" s="675"/>
      <c r="F52" s="675"/>
      <c r="G52" s="675"/>
      <c r="H52" s="675"/>
      <c r="I52" s="675"/>
      <c r="J52" s="675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10" ht="21.75" customHeight="1">
      <c r="A53" s="675" t="s">
        <v>1568</v>
      </c>
      <c r="B53" s="675"/>
      <c r="C53" s="675"/>
      <c r="D53" s="675"/>
      <c r="E53" s="675"/>
      <c r="F53" s="675"/>
      <c r="G53" s="675"/>
      <c r="H53" s="675"/>
      <c r="I53" s="675"/>
      <c r="J53" s="675"/>
    </row>
    <row r="54" spans="1:10" ht="21.75" customHeight="1">
      <c r="A54" s="49" t="s">
        <v>1820</v>
      </c>
      <c r="B54" s="127" t="s">
        <v>1947</v>
      </c>
      <c r="C54" s="127"/>
      <c r="D54" s="127"/>
      <c r="E54" s="127"/>
      <c r="F54" s="127"/>
      <c r="G54" s="49"/>
      <c r="H54" s="49"/>
      <c r="I54" s="49"/>
      <c r="J54" s="49"/>
    </row>
    <row r="55" spans="1:10" ht="21.75" customHeight="1">
      <c r="A55" s="49" t="s">
        <v>1821</v>
      </c>
      <c r="B55" s="678" t="s">
        <v>1946</v>
      </c>
      <c r="C55" s="678"/>
      <c r="D55" s="678"/>
      <c r="E55" s="678"/>
      <c r="F55" s="678"/>
      <c r="G55" s="49"/>
      <c r="H55" s="49"/>
      <c r="I55" s="49"/>
      <c r="J55" s="49"/>
    </row>
    <row r="56" spans="1:10" ht="21.75" customHeight="1">
      <c r="A56" s="15" t="s">
        <v>1948</v>
      </c>
      <c r="B56" s="127"/>
      <c r="C56" s="127"/>
      <c r="D56" s="15"/>
      <c r="E56" s="49"/>
      <c r="F56" s="49"/>
      <c r="G56" s="49"/>
      <c r="H56" s="49"/>
      <c r="I56" s="127"/>
      <c r="J56" s="15"/>
    </row>
    <row r="57" spans="1:11" ht="21.75" customHeight="1">
      <c r="A57" s="15"/>
      <c r="B57" s="127" t="s">
        <v>2259</v>
      </c>
      <c r="C57" s="127"/>
      <c r="D57" s="15"/>
      <c r="E57" s="152"/>
      <c r="F57" s="49"/>
      <c r="G57" s="151"/>
      <c r="H57" s="151"/>
      <c r="I57" s="127"/>
      <c r="J57" s="269"/>
      <c r="K57" s="370">
        <v>45</v>
      </c>
    </row>
    <row r="58" spans="1:11" s="416" customFormat="1" ht="21.75" customHeight="1">
      <c r="A58" s="427" t="s">
        <v>0</v>
      </c>
      <c r="B58" s="427" t="s">
        <v>1</v>
      </c>
      <c r="C58" s="428" t="s">
        <v>2</v>
      </c>
      <c r="D58" s="521" t="s">
        <v>4</v>
      </c>
      <c r="E58" s="673" t="s">
        <v>5</v>
      </c>
      <c r="F58" s="676"/>
      <c r="G58" s="676"/>
      <c r="H58" s="676"/>
      <c r="I58" s="674"/>
      <c r="J58" s="522" t="s">
        <v>1682</v>
      </c>
      <c r="K58" s="427" t="s">
        <v>316</v>
      </c>
    </row>
    <row r="59" spans="1:11" s="416" customFormat="1" ht="21.75" customHeight="1">
      <c r="A59" s="429"/>
      <c r="B59" s="429"/>
      <c r="C59" s="430"/>
      <c r="D59" s="147" t="s">
        <v>3</v>
      </c>
      <c r="E59" s="147">
        <v>2561</v>
      </c>
      <c r="F59" s="147">
        <v>2562</v>
      </c>
      <c r="G59" s="430">
        <v>2563</v>
      </c>
      <c r="H59" s="147">
        <v>2564</v>
      </c>
      <c r="I59" s="431">
        <v>2565</v>
      </c>
      <c r="J59" s="431" t="s">
        <v>1688</v>
      </c>
      <c r="K59" s="429" t="s">
        <v>317</v>
      </c>
    </row>
    <row r="60" spans="1:11" s="416" customFormat="1" ht="21.75" customHeight="1">
      <c r="A60" s="452">
        <v>17</v>
      </c>
      <c r="B60" s="142" t="s">
        <v>2126</v>
      </c>
      <c r="C60" s="404" t="s">
        <v>7</v>
      </c>
      <c r="D60" s="420" t="s">
        <v>2127</v>
      </c>
      <c r="E60" s="413">
        <v>2500000</v>
      </c>
      <c r="F60" s="413">
        <v>2500000</v>
      </c>
      <c r="G60" s="414">
        <v>2500000</v>
      </c>
      <c r="H60" s="412">
        <v>2500000</v>
      </c>
      <c r="I60" s="412">
        <v>2500000</v>
      </c>
      <c r="J60" s="397" t="s">
        <v>9</v>
      </c>
      <c r="K60" s="404" t="s">
        <v>2068</v>
      </c>
    </row>
    <row r="61" spans="1:11" s="416" customFormat="1" ht="21.75" customHeight="1">
      <c r="A61" s="411"/>
      <c r="B61" s="251" t="s">
        <v>2125</v>
      </c>
      <c r="C61" s="399" t="s">
        <v>8</v>
      </c>
      <c r="D61" s="147"/>
      <c r="E61" s="450"/>
      <c r="F61" s="417"/>
      <c r="G61" s="418"/>
      <c r="H61" s="417"/>
      <c r="I61" s="417"/>
      <c r="J61" s="398" t="s">
        <v>10</v>
      </c>
      <c r="K61" s="449"/>
    </row>
    <row r="62" spans="1:11" s="416" customFormat="1" ht="21.75" customHeight="1">
      <c r="A62" s="420">
        <v>18</v>
      </c>
      <c r="B62" s="142" t="s">
        <v>2123</v>
      </c>
      <c r="C62" s="404" t="s">
        <v>7</v>
      </c>
      <c r="D62" s="420" t="s">
        <v>2124</v>
      </c>
      <c r="E62" s="413">
        <v>3750000</v>
      </c>
      <c r="F62" s="413">
        <v>3750000</v>
      </c>
      <c r="G62" s="445">
        <v>3750000</v>
      </c>
      <c r="H62" s="412">
        <v>3750000</v>
      </c>
      <c r="I62" s="412">
        <v>3750000</v>
      </c>
      <c r="J62" s="397" t="s">
        <v>9</v>
      </c>
      <c r="K62" s="404" t="s">
        <v>2068</v>
      </c>
    </row>
    <row r="63" spans="1:11" s="416" customFormat="1" ht="21.75" customHeight="1">
      <c r="A63" s="147"/>
      <c r="B63" s="251" t="s">
        <v>1888</v>
      </c>
      <c r="C63" s="399" t="s">
        <v>8</v>
      </c>
      <c r="D63" s="147"/>
      <c r="E63" s="450"/>
      <c r="F63" s="446"/>
      <c r="G63" s="418"/>
      <c r="H63" s="417"/>
      <c r="I63" s="417"/>
      <c r="J63" s="398" t="s">
        <v>10</v>
      </c>
      <c r="K63" s="399"/>
    </row>
    <row r="64" spans="1:11" s="416" customFormat="1" ht="21.75" customHeight="1">
      <c r="A64" s="420">
        <v>19</v>
      </c>
      <c r="B64" s="142" t="s">
        <v>1647</v>
      </c>
      <c r="C64" s="404" t="s">
        <v>7</v>
      </c>
      <c r="D64" s="420" t="s">
        <v>1841</v>
      </c>
      <c r="E64" s="413">
        <v>1000000</v>
      </c>
      <c r="F64" s="413">
        <v>1000000</v>
      </c>
      <c r="G64" s="413">
        <v>1000000</v>
      </c>
      <c r="H64" s="412">
        <v>1000000</v>
      </c>
      <c r="I64" s="412">
        <v>1000000</v>
      </c>
      <c r="J64" s="404" t="s">
        <v>9</v>
      </c>
      <c r="K64" s="404" t="s">
        <v>2068</v>
      </c>
    </row>
    <row r="65" spans="1:11" s="416" customFormat="1" ht="21.75" customHeight="1">
      <c r="A65" s="147"/>
      <c r="B65" s="251" t="s">
        <v>1889</v>
      </c>
      <c r="C65" s="399" t="s">
        <v>8</v>
      </c>
      <c r="D65" s="147"/>
      <c r="E65" s="450"/>
      <c r="F65" s="446"/>
      <c r="G65" s="417"/>
      <c r="H65" s="417"/>
      <c r="I65" s="417"/>
      <c r="J65" s="399" t="s">
        <v>10</v>
      </c>
      <c r="K65" s="399"/>
    </row>
    <row r="66" spans="1:11" s="416" customFormat="1" ht="21.75" customHeight="1">
      <c r="A66" s="420">
        <v>20</v>
      </c>
      <c r="B66" s="515" t="s">
        <v>1648</v>
      </c>
      <c r="C66" s="404" t="s">
        <v>7</v>
      </c>
      <c r="D66" s="420" t="s">
        <v>1649</v>
      </c>
      <c r="E66" s="413">
        <v>2000000</v>
      </c>
      <c r="F66" s="413">
        <v>2000000</v>
      </c>
      <c r="G66" s="413">
        <v>2000000</v>
      </c>
      <c r="H66" s="413">
        <v>2000000</v>
      </c>
      <c r="I66" s="413">
        <v>2000000</v>
      </c>
      <c r="J66" s="404" t="s">
        <v>9</v>
      </c>
      <c r="K66" s="404" t="s">
        <v>2068</v>
      </c>
    </row>
    <row r="67" spans="1:11" s="416" customFormat="1" ht="21.75" customHeight="1">
      <c r="A67" s="147"/>
      <c r="B67" s="516" t="s">
        <v>1890</v>
      </c>
      <c r="C67" s="399" t="s">
        <v>8</v>
      </c>
      <c r="D67" s="146"/>
      <c r="E67" s="453"/>
      <c r="F67" s="417"/>
      <c r="G67" s="417"/>
      <c r="H67" s="417"/>
      <c r="I67" s="417"/>
      <c r="J67" s="399" t="s">
        <v>10</v>
      </c>
      <c r="K67" s="399"/>
    </row>
    <row r="68" spans="1:11" s="416" customFormat="1" ht="21.75" customHeight="1">
      <c r="A68" s="420">
        <v>21</v>
      </c>
      <c r="B68" s="454" t="s">
        <v>2129</v>
      </c>
      <c r="C68" s="404" t="s">
        <v>7</v>
      </c>
      <c r="D68" s="452" t="s">
        <v>1842</v>
      </c>
      <c r="E68" s="413">
        <v>2000000</v>
      </c>
      <c r="F68" s="413">
        <v>2000000</v>
      </c>
      <c r="G68" s="413">
        <v>2000000</v>
      </c>
      <c r="H68" s="413">
        <v>2000000</v>
      </c>
      <c r="I68" s="413">
        <v>2000000</v>
      </c>
      <c r="J68" s="404" t="s">
        <v>9</v>
      </c>
      <c r="K68" s="404" t="s">
        <v>2068</v>
      </c>
    </row>
    <row r="69" spans="1:11" s="416" customFormat="1" ht="21.75" customHeight="1">
      <c r="A69" s="147"/>
      <c r="B69" s="251" t="s">
        <v>2128</v>
      </c>
      <c r="C69" s="399" t="s">
        <v>8</v>
      </c>
      <c r="D69" s="411"/>
      <c r="E69" s="425"/>
      <c r="F69" s="417"/>
      <c r="G69" s="417"/>
      <c r="H69" s="417"/>
      <c r="I69" s="417"/>
      <c r="J69" s="399" t="s">
        <v>10</v>
      </c>
      <c r="K69" s="399"/>
    </row>
    <row r="70" spans="1:11" s="416" customFormat="1" ht="21.75" customHeight="1">
      <c r="A70" s="420">
        <v>22</v>
      </c>
      <c r="B70" s="142" t="s">
        <v>1864</v>
      </c>
      <c r="C70" s="456" t="s">
        <v>7</v>
      </c>
      <c r="D70" s="420" t="s">
        <v>1846</v>
      </c>
      <c r="E70" s="413">
        <v>1000000</v>
      </c>
      <c r="F70" s="413">
        <v>1000000</v>
      </c>
      <c r="G70" s="413">
        <v>1000000</v>
      </c>
      <c r="H70" s="413">
        <v>1000000</v>
      </c>
      <c r="I70" s="413">
        <v>1000000</v>
      </c>
      <c r="J70" s="456" t="s">
        <v>9</v>
      </c>
      <c r="K70" s="404" t="s">
        <v>2068</v>
      </c>
    </row>
    <row r="71" spans="1:11" s="416" customFormat="1" ht="21.75" customHeight="1">
      <c r="A71" s="146"/>
      <c r="B71" s="281" t="s">
        <v>1891</v>
      </c>
      <c r="C71" s="457" t="s">
        <v>8</v>
      </c>
      <c r="D71" s="455"/>
      <c r="E71" s="442"/>
      <c r="F71" s="412"/>
      <c r="G71" s="421"/>
      <c r="H71" s="417"/>
      <c r="I71" s="417"/>
      <c r="J71" s="457" t="s">
        <v>10</v>
      </c>
      <c r="K71" s="423"/>
    </row>
    <row r="72" spans="1:11" s="416" customFormat="1" ht="21.75" customHeight="1">
      <c r="A72" s="420">
        <v>23</v>
      </c>
      <c r="B72" s="142" t="s">
        <v>2130</v>
      </c>
      <c r="C72" s="404" t="s">
        <v>7</v>
      </c>
      <c r="D72" s="420" t="s">
        <v>1845</v>
      </c>
      <c r="E72" s="413">
        <v>1500000</v>
      </c>
      <c r="F72" s="413">
        <v>1500000</v>
      </c>
      <c r="G72" s="413">
        <v>1500000</v>
      </c>
      <c r="H72" s="413">
        <v>1500000</v>
      </c>
      <c r="I72" s="413">
        <v>1500000</v>
      </c>
      <c r="J72" s="404" t="s">
        <v>9</v>
      </c>
      <c r="K72" s="404" t="s">
        <v>2068</v>
      </c>
    </row>
    <row r="73" spans="1:11" s="416" customFormat="1" ht="21.75" customHeight="1">
      <c r="A73" s="147"/>
      <c r="B73" s="251" t="s">
        <v>1892</v>
      </c>
      <c r="C73" s="399" t="s">
        <v>8</v>
      </c>
      <c r="D73" s="147"/>
      <c r="E73" s="417"/>
      <c r="F73" s="417"/>
      <c r="G73" s="417"/>
      <c r="H73" s="417"/>
      <c r="I73" s="417"/>
      <c r="J73" s="423" t="s">
        <v>10</v>
      </c>
      <c r="K73" s="399"/>
    </row>
    <row r="74" spans="1:11" s="416" customFormat="1" ht="21.75" customHeight="1">
      <c r="A74" s="420">
        <v>24</v>
      </c>
      <c r="B74" s="142" t="s">
        <v>1893</v>
      </c>
      <c r="C74" s="404" t="s">
        <v>7</v>
      </c>
      <c r="D74" s="420" t="s">
        <v>1844</v>
      </c>
      <c r="E74" s="413">
        <v>4500000</v>
      </c>
      <c r="F74" s="413">
        <v>4500000</v>
      </c>
      <c r="G74" s="413">
        <v>4500000</v>
      </c>
      <c r="H74" s="413">
        <v>4500000</v>
      </c>
      <c r="I74" s="413">
        <v>4500000</v>
      </c>
      <c r="J74" s="404" t="s">
        <v>9</v>
      </c>
      <c r="K74" s="404" t="s">
        <v>2086</v>
      </c>
    </row>
    <row r="75" spans="1:11" s="416" customFormat="1" ht="21.75" customHeight="1">
      <c r="A75" s="147"/>
      <c r="B75" s="251"/>
      <c r="C75" s="399" t="s">
        <v>8</v>
      </c>
      <c r="D75" s="147"/>
      <c r="E75" s="417"/>
      <c r="F75" s="417"/>
      <c r="G75" s="417"/>
      <c r="H75" s="417"/>
      <c r="I75" s="417"/>
      <c r="J75" s="399" t="s">
        <v>10</v>
      </c>
      <c r="K75" s="399" t="s">
        <v>1668</v>
      </c>
    </row>
    <row r="76" spans="1:11" s="416" customFormat="1" ht="21.75" customHeight="1">
      <c r="A76" s="264"/>
      <c r="B76" s="461"/>
      <c r="C76" s="462"/>
      <c r="D76" s="264"/>
      <c r="E76" s="443"/>
      <c r="F76" s="443"/>
      <c r="G76" s="443"/>
      <c r="H76" s="443"/>
      <c r="I76" s="443"/>
      <c r="J76" s="462"/>
      <c r="K76" s="462"/>
    </row>
    <row r="77" spans="1:11" s="416" customFormat="1" ht="21.75" customHeight="1">
      <c r="A77" s="264"/>
      <c r="B77" s="461"/>
      <c r="C77" s="462"/>
      <c r="D77" s="264"/>
      <c r="E77" s="443"/>
      <c r="F77" s="443"/>
      <c r="G77" s="443"/>
      <c r="H77" s="443"/>
      <c r="I77" s="443"/>
      <c r="J77" s="462"/>
      <c r="K77" s="462"/>
    </row>
    <row r="78" spans="1:33" s="387" customFormat="1" ht="21.75" customHeight="1">
      <c r="A78" s="675" t="s">
        <v>2116</v>
      </c>
      <c r="B78" s="675"/>
      <c r="C78" s="675"/>
      <c r="D78" s="675"/>
      <c r="E78" s="675"/>
      <c r="F78" s="675"/>
      <c r="G78" s="675"/>
      <c r="H78" s="675"/>
      <c r="I78" s="675"/>
      <c r="J78" s="675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ht="21.75" customHeight="1">
      <c r="A79" s="675" t="s">
        <v>1568</v>
      </c>
      <c r="B79" s="675"/>
      <c r="C79" s="675"/>
      <c r="D79" s="675"/>
      <c r="E79" s="675"/>
      <c r="F79" s="675"/>
      <c r="G79" s="675"/>
      <c r="H79" s="675"/>
      <c r="I79" s="675"/>
      <c r="J79" s="67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10" ht="21.75" customHeight="1">
      <c r="A80" s="49" t="s">
        <v>1820</v>
      </c>
      <c r="B80" s="127" t="s">
        <v>1947</v>
      </c>
      <c r="C80" s="127"/>
      <c r="D80" s="127"/>
      <c r="E80" s="127"/>
      <c r="F80" s="127"/>
      <c r="G80" s="49"/>
      <c r="H80" s="49"/>
      <c r="I80" s="49"/>
      <c r="J80" s="49"/>
    </row>
    <row r="81" spans="1:10" ht="21.75" customHeight="1">
      <c r="A81" s="49" t="s">
        <v>1821</v>
      </c>
      <c r="B81" s="678" t="s">
        <v>1946</v>
      </c>
      <c r="C81" s="678"/>
      <c r="D81" s="678"/>
      <c r="E81" s="678"/>
      <c r="F81" s="678"/>
      <c r="G81" s="49"/>
      <c r="H81" s="49"/>
      <c r="I81" s="49"/>
      <c r="J81" s="49"/>
    </row>
    <row r="82" spans="1:10" ht="21.75" customHeight="1">
      <c r="A82" s="15" t="s">
        <v>1948</v>
      </c>
      <c r="B82" s="127"/>
      <c r="C82" s="127"/>
      <c r="D82" s="15"/>
      <c r="E82" s="49"/>
      <c r="F82" s="49"/>
      <c r="G82" s="49"/>
      <c r="H82" s="49"/>
      <c r="I82" s="127"/>
      <c r="J82" s="15"/>
    </row>
    <row r="83" spans="1:11" ht="21.75" customHeight="1">
      <c r="A83" s="15"/>
      <c r="B83" s="127" t="s">
        <v>2259</v>
      </c>
      <c r="C83" s="127"/>
      <c r="D83" s="15"/>
      <c r="E83" s="152"/>
      <c r="F83" s="49"/>
      <c r="G83" s="151"/>
      <c r="H83" s="151"/>
      <c r="I83" s="127"/>
      <c r="J83" s="269"/>
      <c r="K83" s="370">
        <v>46</v>
      </c>
    </row>
    <row r="84" spans="1:11" s="416" customFormat="1" ht="21.75" customHeight="1">
      <c r="A84" s="427" t="s">
        <v>0</v>
      </c>
      <c r="B84" s="427" t="s">
        <v>1</v>
      </c>
      <c r="C84" s="428" t="s">
        <v>2</v>
      </c>
      <c r="D84" s="521" t="s">
        <v>4</v>
      </c>
      <c r="E84" s="673" t="s">
        <v>5</v>
      </c>
      <c r="F84" s="676"/>
      <c r="G84" s="676"/>
      <c r="H84" s="676"/>
      <c r="I84" s="674"/>
      <c r="J84" s="522" t="s">
        <v>1682</v>
      </c>
      <c r="K84" s="427" t="s">
        <v>316</v>
      </c>
    </row>
    <row r="85" spans="1:11" s="416" customFormat="1" ht="21.75" customHeight="1">
      <c r="A85" s="429"/>
      <c r="B85" s="429"/>
      <c r="C85" s="430"/>
      <c r="D85" s="147" t="s">
        <v>3</v>
      </c>
      <c r="E85" s="147">
        <v>2561</v>
      </c>
      <c r="F85" s="147">
        <v>2562</v>
      </c>
      <c r="G85" s="147">
        <v>2563</v>
      </c>
      <c r="H85" s="147">
        <v>2564</v>
      </c>
      <c r="I85" s="429">
        <v>2565</v>
      </c>
      <c r="J85" s="429" t="s">
        <v>1688</v>
      </c>
      <c r="K85" s="429" t="s">
        <v>317</v>
      </c>
    </row>
    <row r="86" spans="1:11" s="416" customFormat="1" ht="21.75" customHeight="1">
      <c r="A86" s="420">
        <v>25</v>
      </c>
      <c r="B86" s="142" t="s">
        <v>1650</v>
      </c>
      <c r="C86" s="404" t="s">
        <v>7</v>
      </c>
      <c r="D86" s="420" t="s">
        <v>1843</v>
      </c>
      <c r="E86" s="413">
        <v>100000</v>
      </c>
      <c r="F86" s="413">
        <v>100000</v>
      </c>
      <c r="G86" s="413">
        <v>100000</v>
      </c>
      <c r="H86" s="413">
        <v>100000</v>
      </c>
      <c r="I86" s="413">
        <v>100000</v>
      </c>
      <c r="J86" s="404" t="s">
        <v>9</v>
      </c>
      <c r="K86" s="404" t="s">
        <v>2086</v>
      </c>
    </row>
    <row r="87" spans="1:11" s="416" customFormat="1" ht="21.75" customHeight="1">
      <c r="A87" s="147"/>
      <c r="B87" s="251" t="s">
        <v>1894</v>
      </c>
      <c r="C87" s="399" t="s">
        <v>8</v>
      </c>
      <c r="D87" s="411"/>
      <c r="E87" s="425"/>
      <c r="F87" s="446"/>
      <c r="G87" s="417"/>
      <c r="H87" s="417"/>
      <c r="I87" s="417"/>
      <c r="J87" s="399" t="s">
        <v>10</v>
      </c>
      <c r="K87" s="399" t="s">
        <v>1668</v>
      </c>
    </row>
    <row r="88" spans="1:11" s="416" customFormat="1" ht="22.5" customHeight="1">
      <c r="A88" s="420">
        <v>26</v>
      </c>
      <c r="B88" s="142" t="s">
        <v>1775</v>
      </c>
      <c r="C88" s="404" t="s">
        <v>7</v>
      </c>
      <c r="D88" s="420" t="s">
        <v>1847</v>
      </c>
      <c r="E88" s="413">
        <v>900000</v>
      </c>
      <c r="F88" s="413">
        <v>900000</v>
      </c>
      <c r="G88" s="414">
        <v>900000</v>
      </c>
      <c r="H88" s="413">
        <v>900000</v>
      </c>
      <c r="I88" s="413">
        <v>900000</v>
      </c>
      <c r="J88" s="397" t="s">
        <v>9</v>
      </c>
      <c r="K88" s="404" t="s">
        <v>2086</v>
      </c>
    </row>
    <row r="89" spans="1:11" s="416" customFormat="1" ht="22.5" customHeight="1">
      <c r="A89" s="147"/>
      <c r="B89" s="251" t="s">
        <v>1923</v>
      </c>
      <c r="C89" s="399" t="s">
        <v>8</v>
      </c>
      <c r="D89" s="423"/>
      <c r="E89" s="425"/>
      <c r="F89" s="417"/>
      <c r="G89" s="418"/>
      <c r="H89" s="412"/>
      <c r="I89" s="412"/>
      <c r="J89" s="398" t="s">
        <v>10</v>
      </c>
      <c r="K89" s="399" t="s">
        <v>1922</v>
      </c>
    </row>
    <row r="90" spans="1:11" s="416" customFormat="1" ht="22.5" customHeight="1">
      <c r="A90" s="420">
        <v>27</v>
      </c>
      <c r="B90" s="142" t="s">
        <v>1651</v>
      </c>
      <c r="C90" s="456" t="s">
        <v>7</v>
      </c>
      <c r="D90" s="452" t="s">
        <v>1653</v>
      </c>
      <c r="E90" s="413">
        <v>720000</v>
      </c>
      <c r="F90" s="413">
        <v>720000</v>
      </c>
      <c r="G90" s="414">
        <v>720000</v>
      </c>
      <c r="H90" s="413">
        <v>720000</v>
      </c>
      <c r="I90" s="413">
        <v>720000</v>
      </c>
      <c r="J90" s="397" t="s">
        <v>9</v>
      </c>
      <c r="K90" s="404" t="s">
        <v>2068</v>
      </c>
    </row>
    <row r="91" spans="1:11" s="416" customFormat="1" ht="22.5" customHeight="1">
      <c r="A91" s="147"/>
      <c r="B91" s="251" t="s">
        <v>1895</v>
      </c>
      <c r="C91" s="458" t="s">
        <v>8</v>
      </c>
      <c r="D91" s="399"/>
      <c r="E91" s="425"/>
      <c r="F91" s="417"/>
      <c r="G91" s="418"/>
      <c r="H91" s="417"/>
      <c r="I91" s="417"/>
      <c r="J91" s="398" t="s">
        <v>10</v>
      </c>
      <c r="K91" s="399"/>
    </row>
    <row r="92" spans="1:11" s="416" customFormat="1" ht="22.5" customHeight="1">
      <c r="A92" s="420">
        <v>28</v>
      </c>
      <c r="B92" s="142" t="s">
        <v>1949</v>
      </c>
      <c r="C92" s="404" t="s">
        <v>7</v>
      </c>
      <c r="D92" s="420" t="s">
        <v>1652</v>
      </c>
      <c r="E92" s="413">
        <v>675000</v>
      </c>
      <c r="F92" s="413">
        <v>675000</v>
      </c>
      <c r="G92" s="445">
        <v>675000</v>
      </c>
      <c r="H92" s="412">
        <v>675000</v>
      </c>
      <c r="I92" s="412">
        <v>675000</v>
      </c>
      <c r="J92" s="397" t="s">
        <v>9</v>
      </c>
      <c r="K92" s="404" t="s">
        <v>2068</v>
      </c>
    </row>
    <row r="93" spans="1:11" s="416" customFormat="1" ht="22.5" customHeight="1">
      <c r="A93" s="147"/>
      <c r="B93" s="251" t="s">
        <v>1950</v>
      </c>
      <c r="C93" s="399" t="s">
        <v>8</v>
      </c>
      <c r="D93" s="411"/>
      <c r="E93" s="425"/>
      <c r="F93" s="446"/>
      <c r="G93" s="418"/>
      <c r="H93" s="417"/>
      <c r="I93" s="417"/>
      <c r="J93" s="398" t="s">
        <v>10</v>
      </c>
      <c r="K93" s="399"/>
    </row>
    <row r="94" spans="1:11" s="416" customFormat="1" ht="22.5" customHeight="1">
      <c r="A94" s="420">
        <v>29</v>
      </c>
      <c r="B94" s="142" t="s">
        <v>1924</v>
      </c>
      <c r="C94" s="404" t="s">
        <v>7</v>
      </c>
      <c r="D94" s="420" t="s">
        <v>1654</v>
      </c>
      <c r="E94" s="413">
        <v>180000</v>
      </c>
      <c r="F94" s="413">
        <v>180000</v>
      </c>
      <c r="G94" s="414">
        <v>180000</v>
      </c>
      <c r="H94" s="412">
        <v>180000</v>
      </c>
      <c r="I94" s="412">
        <v>180000</v>
      </c>
      <c r="J94" s="397" t="s">
        <v>9</v>
      </c>
      <c r="K94" s="404" t="s">
        <v>2068</v>
      </c>
    </row>
    <row r="95" spans="1:11" s="416" customFormat="1" ht="22.5" customHeight="1">
      <c r="A95" s="6"/>
      <c r="B95" s="251" t="s">
        <v>1925</v>
      </c>
      <c r="C95" s="399" t="s">
        <v>8</v>
      </c>
      <c r="D95" s="6"/>
      <c r="E95" s="417"/>
      <c r="F95" s="417"/>
      <c r="G95" s="426"/>
      <c r="H95" s="425"/>
      <c r="I95" s="425"/>
      <c r="J95" s="398" t="s">
        <v>10</v>
      </c>
      <c r="K95" s="399"/>
    </row>
    <row r="96" spans="1:11" s="416" customFormat="1" ht="22.5" customHeight="1">
      <c r="A96" s="420">
        <v>30</v>
      </c>
      <c r="B96" s="142" t="s">
        <v>1655</v>
      </c>
      <c r="C96" s="404" t="s">
        <v>7</v>
      </c>
      <c r="D96" s="420" t="s">
        <v>2090</v>
      </c>
      <c r="E96" s="413">
        <v>675000</v>
      </c>
      <c r="F96" s="413">
        <v>675000</v>
      </c>
      <c r="G96" s="441">
        <v>675000</v>
      </c>
      <c r="H96" s="412">
        <v>675000</v>
      </c>
      <c r="I96" s="412">
        <v>675000</v>
      </c>
      <c r="J96" s="397" t="s">
        <v>9</v>
      </c>
      <c r="K96" s="404" t="s">
        <v>2068</v>
      </c>
    </row>
    <row r="97" spans="1:11" s="416" customFormat="1" ht="22.5" customHeight="1">
      <c r="A97" s="147"/>
      <c r="B97" s="251" t="s">
        <v>1896</v>
      </c>
      <c r="C97" s="399" t="s">
        <v>8</v>
      </c>
      <c r="D97" s="6"/>
      <c r="E97" s="417"/>
      <c r="F97" s="417"/>
      <c r="G97" s="459"/>
      <c r="H97" s="425"/>
      <c r="I97" s="425"/>
      <c r="J97" s="398" t="s">
        <v>10</v>
      </c>
      <c r="K97" s="399"/>
    </row>
    <row r="98" spans="1:11" s="416" customFormat="1" ht="21.75" customHeight="1">
      <c r="A98" s="420">
        <v>31</v>
      </c>
      <c r="B98" s="142" t="s">
        <v>1865</v>
      </c>
      <c r="C98" s="404" t="s">
        <v>7</v>
      </c>
      <c r="D98" s="420" t="s">
        <v>2091</v>
      </c>
      <c r="E98" s="412">
        <v>135000</v>
      </c>
      <c r="F98" s="412">
        <v>135000</v>
      </c>
      <c r="G98" s="460">
        <v>135000</v>
      </c>
      <c r="H98" s="412">
        <v>135000</v>
      </c>
      <c r="I98" s="412">
        <v>135000</v>
      </c>
      <c r="J98" s="397" t="s">
        <v>9</v>
      </c>
      <c r="K98" s="404" t="s">
        <v>2068</v>
      </c>
    </row>
    <row r="99" spans="1:11" s="416" customFormat="1" ht="21.75" customHeight="1">
      <c r="A99" s="147"/>
      <c r="B99" s="251" t="s">
        <v>1897</v>
      </c>
      <c r="C99" s="399" t="s">
        <v>8</v>
      </c>
      <c r="D99" s="6"/>
      <c r="E99" s="417"/>
      <c r="F99" s="417"/>
      <c r="G99" s="459"/>
      <c r="H99" s="425"/>
      <c r="I99" s="425"/>
      <c r="J99" s="398" t="s">
        <v>10</v>
      </c>
      <c r="K99" s="399"/>
    </row>
    <row r="100" spans="1:11" s="416" customFormat="1" ht="21.75" customHeight="1">
      <c r="A100" s="420">
        <v>32</v>
      </c>
      <c r="B100" s="142" t="s">
        <v>1949</v>
      </c>
      <c r="C100" s="404" t="s">
        <v>7</v>
      </c>
      <c r="D100" s="420" t="s">
        <v>2071</v>
      </c>
      <c r="E100" s="412">
        <v>1237500</v>
      </c>
      <c r="F100" s="412">
        <v>1237500</v>
      </c>
      <c r="G100" s="460">
        <v>1237500</v>
      </c>
      <c r="H100" s="412">
        <v>1237500</v>
      </c>
      <c r="I100" s="412">
        <v>1237500</v>
      </c>
      <c r="J100" s="397" t="s">
        <v>9</v>
      </c>
      <c r="K100" s="404" t="s">
        <v>2068</v>
      </c>
    </row>
    <row r="101" spans="1:11" s="416" customFormat="1" ht="21.75" customHeight="1">
      <c r="A101" s="147"/>
      <c r="B101" s="251" t="s">
        <v>1898</v>
      </c>
      <c r="C101" s="399" t="s">
        <v>8</v>
      </c>
      <c r="D101" s="440"/>
      <c r="E101" s="417"/>
      <c r="F101" s="417"/>
      <c r="G101" s="459"/>
      <c r="H101" s="425"/>
      <c r="I101" s="398"/>
      <c r="J101" s="398" t="s">
        <v>10</v>
      </c>
      <c r="K101" s="399"/>
    </row>
    <row r="102" spans="1:11" s="416" customFormat="1" ht="21.75" customHeight="1">
      <c r="A102" s="264"/>
      <c r="B102" s="461"/>
      <c r="C102" s="462"/>
      <c r="D102" s="249"/>
      <c r="E102" s="443"/>
      <c r="F102" s="443"/>
      <c r="G102" s="463"/>
      <c r="H102" s="463"/>
      <c r="I102" s="462"/>
      <c r="J102" s="462"/>
      <c r="K102" s="462"/>
    </row>
    <row r="103" spans="1:11" s="416" customFormat="1" ht="21.75" customHeight="1">
      <c r="A103" s="264"/>
      <c r="B103" s="461"/>
      <c r="C103" s="462"/>
      <c r="D103" s="249"/>
      <c r="E103" s="443"/>
      <c r="F103" s="443"/>
      <c r="G103" s="463"/>
      <c r="H103" s="463"/>
      <c r="I103" s="462"/>
      <c r="J103" s="462"/>
      <c r="K103" s="462"/>
    </row>
    <row r="104" spans="1:10" ht="21.75" customHeight="1">
      <c r="A104" s="675" t="s">
        <v>2116</v>
      </c>
      <c r="B104" s="675"/>
      <c r="C104" s="675"/>
      <c r="D104" s="675"/>
      <c r="E104" s="675"/>
      <c r="F104" s="675"/>
      <c r="G104" s="675"/>
      <c r="H104" s="675"/>
      <c r="I104" s="675"/>
      <c r="J104" s="675"/>
    </row>
    <row r="105" spans="1:10" s="46" customFormat="1" ht="21.75" customHeight="1">
      <c r="A105" s="675" t="s">
        <v>1568</v>
      </c>
      <c r="B105" s="675"/>
      <c r="C105" s="675"/>
      <c r="D105" s="675"/>
      <c r="E105" s="675"/>
      <c r="F105" s="675"/>
      <c r="G105" s="675"/>
      <c r="H105" s="675"/>
      <c r="I105" s="675"/>
      <c r="J105" s="675"/>
    </row>
    <row r="106" spans="1:10" ht="21.75" customHeight="1">
      <c r="A106" s="49" t="s">
        <v>1820</v>
      </c>
      <c r="B106" s="127" t="s">
        <v>1947</v>
      </c>
      <c r="C106" s="127"/>
      <c r="D106" s="127"/>
      <c r="E106" s="127"/>
      <c r="F106" s="127"/>
      <c r="G106" s="49"/>
      <c r="H106" s="49"/>
      <c r="I106" s="49"/>
      <c r="J106" s="49"/>
    </row>
    <row r="107" spans="1:10" ht="21.75" customHeight="1">
      <c r="A107" s="49" t="s">
        <v>1821</v>
      </c>
      <c r="B107" s="678" t="s">
        <v>1946</v>
      </c>
      <c r="C107" s="678"/>
      <c r="D107" s="678"/>
      <c r="E107" s="678"/>
      <c r="F107" s="678"/>
      <c r="G107" s="49"/>
      <c r="H107" s="49"/>
      <c r="I107" s="49"/>
      <c r="J107" s="49"/>
    </row>
    <row r="108" spans="1:10" ht="21.75" customHeight="1">
      <c r="A108" s="15" t="s">
        <v>1948</v>
      </c>
      <c r="B108" s="127"/>
      <c r="C108" s="127"/>
      <c r="D108" s="15"/>
      <c r="E108" s="49"/>
      <c r="F108" s="49"/>
      <c r="G108" s="49"/>
      <c r="H108" s="49"/>
      <c r="I108" s="127"/>
      <c r="J108" s="15"/>
    </row>
    <row r="109" spans="1:11" ht="21.75" customHeight="1">
      <c r="A109" s="15"/>
      <c r="B109" s="127" t="s">
        <v>2260</v>
      </c>
      <c r="C109" s="127"/>
      <c r="D109" s="15"/>
      <c r="E109" s="152"/>
      <c r="F109" s="49"/>
      <c r="G109" s="151"/>
      <c r="H109" s="151"/>
      <c r="I109" s="127"/>
      <c r="J109" s="269"/>
      <c r="K109" s="370">
        <v>47</v>
      </c>
    </row>
    <row r="110" spans="1:11" s="416" customFormat="1" ht="21.75" customHeight="1">
      <c r="A110" s="427" t="s">
        <v>0</v>
      </c>
      <c r="B110" s="427" t="s">
        <v>1</v>
      </c>
      <c r="C110" s="428" t="s">
        <v>2</v>
      </c>
      <c r="D110" s="521" t="s">
        <v>4</v>
      </c>
      <c r="E110" s="673" t="s">
        <v>5</v>
      </c>
      <c r="F110" s="676"/>
      <c r="G110" s="676"/>
      <c r="H110" s="676"/>
      <c r="I110" s="674"/>
      <c r="J110" s="522" t="s">
        <v>1682</v>
      </c>
      <c r="K110" s="427" t="s">
        <v>316</v>
      </c>
    </row>
    <row r="111" spans="1:11" s="416" customFormat="1" ht="21.75" customHeight="1">
      <c r="A111" s="429"/>
      <c r="B111" s="429"/>
      <c r="C111" s="430"/>
      <c r="D111" s="147" t="s">
        <v>3</v>
      </c>
      <c r="E111" s="147">
        <v>2561</v>
      </c>
      <c r="F111" s="147">
        <v>2562</v>
      </c>
      <c r="G111" s="147">
        <v>2563</v>
      </c>
      <c r="H111" s="147">
        <v>2564</v>
      </c>
      <c r="I111" s="429">
        <v>2565</v>
      </c>
      <c r="J111" s="429" t="s">
        <v>1688</v>
      </c>
      <c r="K111" s="429" t="s">
        <v>317</v>
      </c>
    </row>
    <row r="112" spans="1:11" s="416" customFormat="1" ht="21.75" customHeight="1">
      <c r="A112" s="420">
        <v>33</v>
      </c>
      <c r="B112" s="142" t="s">
        <v>1656</v>
      </c>
      <c r="C112" s="456" t="s">
        <v>7</v>
      </c>
      <c r="D112" s="420" t="s">
        <v>1848</v>
      </c>
      <c r="E112" s="413">
        <v>1350000</v>
      </c>
      <c r="F112" s="441">
        <v>1350000</v>
      </c>
      <c r="G112" s="464">
        <v>1350000</v>
      </c>
      <c r="H112" s="412">
        <v>1350000</v>
      </c>
      <c r="I112" s="412">
        <v>1350000</v>
      </c>
      <c r="J112" s="397" t="s">
        <v>9</v>
      </c>
      <c r="K112" s="404" t="s">
        <v>2068</v>
      </c>
    </row>
    <row r="113" spans="1:11" s="416" customFormat="1" ht="21.75" customHeight="1">
      <c r="A113" s="6"/>
      <c r="B113" s="251" t="s">
        <v>1899</v>
      </c>
      <c r="C113" s="458" t="s">
        <v>8</v>
      </c>
      <c r="D113" s="6"/>
      <c r="E113" s="417"/>
      <c r="F113" s="446"/>
      <c r="G113" s="426"/>
      <c r="H113" s="425"/>
      <c r="I113" s="425"/>
      <c r="J113" s="398" t="s">
        <v>10</v>
      </c>
      <c r="K113" s="449"/>
    </row>
    <row r="114" spans="1:11" s="416" customFormat="1" ht="21.75" customHeight="1">
      <c r="A114" s="420">
        <v>34</v>
      </c>
      <c r="B114" s="142" t="s">
        <v>1656</v>
      </c>
      <c r="C114" s="404" t="s">
        <v>1790</v>
      </c>
      <c r="D114" s="420" t="s">
        <v>1836</v>
      </c>
      <c r="E114" s="413">
        <v>2500000</v>
      </c>
      <c r="F114" s="413">
        <v>2500000</v>
      </c>
      <c r="G114" s="445">
        <v>2500000</v>
      </c>
      <c r="H114" s="412">
        <v>2500000</v>
      </c>
      <c r="I114" s="412">
        <v>2500000</v>
      </c>
      <c r="J114" s="397" t="s">
        <v>9</v>
      </c>
      <c r="K114" s="404" t="s">
        <v>2086</v>
      </c>
    </row>
    <row r="115" spans="1:11" s="416" customFormat="1" ht="21.75" customHeight="1">
      <c r="A115" s="6"/>
      <c r="B115" s="251" t="s">
        <v>1900</v>
      </c>
      <c r="C115" s="399" t="s">
        <v>8</v>
      </c>
      <c r="D115" s="6"/>
      <c r="E115" s="417"/>
      <c r="F115" s="417"/>
      <c r="G115" s="426"/>
      <c r="H115" s="425"/>
      <c r="I115" s="425"/>
      <c r="J115" s="437" t="s">
        <v>10</v>
      </c>
      <c r="K115" s="399" t="s">
        <v>1922</v>
      </c>
    </row>
    <row r="116" spans="1:11" s="416" customFormat="1" ht="22.5" customHeight="1">
      <c r="A116" s="420">
        <v>35</v>
      </c>
      <c r="B116" s="142" t="s">
        <v>1926</v>
      </c>
      <c r="C116" s="404" t="s">
        <v>7</v>
      </c>
      <c r="D116" s="420" t="s">
        <v>1927</v>
      </c>
      <c r="E116" s="413">
        <v>1125000</v>
      </c>
      <c r="F116" s="413">
        <v>1125000</v>
      </c>
      <c r="G116" s="414">
        <v>1125000</v>
      </c>
      <c r="H116" s="412">
        <v>1125000</v>
      </c>
      <c r="I116" s="412">
        <v>1125000</v>
      </c>
      <c r="J116" s="465" t="s">
        <v>9</v>
      </c>
      <c r="K116" s="404" t="s">
        <v>2086</v>
      </c>
    </row>
    <row r="117" spans="1:11" s="416" customFormat="1" ht="22.5" customHeight="1">
      <c r="A117" s="6"/>
      <c r="B117" s="251" t="s">
        <v>1901</v>
      </c>
      <c r="C117" s="399" t="s">
        <v>8</v>
      </c>
      <c r="D117" s="6"/>
      <c r="E117" s="417"/>
      <c r="F117" s="417"/>
      <c r="G117" s="426"/>
      <c r="H117" s="425"/>
      <c r="I117" s="425"/>
      <c r="J117" s="467" t="s">
        <v>10</v>
      </c>
      <c r="K117" s="399" t="s">
        <v>1922</v>
      </c>
    </row>
    <row r="118" spans="1:11" s="416" customFormat="1" ht="21.75" customHeight="1">
      <c r="A118" s="420">
        <v>36</v>
      </c>
      <c r="B118" s="142" t="s">
        <v>1928</v>
      </c>
      <c r="C118" s="404" t="s">
        <v>7</v>
      </c>
      <c r="D118" s="420" t="s">
        <v>1657</v>
      </c>
      <c r="E118" s="413">
        <v>1350000</v>
      </c>
      <c r="F118" s="413">
        <v>1350000</v>
      </c>
      <c r="G118" s="414">
        <v>1350000</v>
      </c>
      <c r="H118" s="412">
        <v>1350000</v>
      </c>
      <c r="I118" s="412">
        <v>1350000</v>
      </c>
      <c r="J118" s="397" t="s">
        <v>9</v>
      </c>
      <c r="K118" s="404" t="s">
        <v>2086</v>
      </c>
    </row>
    <row r="119" spans="1:11" s="416" customFormat="1" ht="21.75" customHeight="1">
      <c r="A119" s="6"/>
      <c r="B119" s="251" t="s">
        <v>1902</v>
      </c>
      <c r="C119" s="399" t="s">
        <v>8</v>
      </c>
      <c r="D119" s="6"/>
      <c r="E119" s="417"/>
      <c r="F119" s="417"/>
      <c r="G119" s="426"/>
      <c r="H119" s="425"/>
      <c r="I119" s="425"/>
      <c r="J119" s="398" t="s">
        <v>10</v>
      </c>
      <c r="K119" s="399" t="s">
        <v>1922</v>
      </c>
    </row>
    <row r="120" spans="1:11" s="416" customFormat="1" ht="21.75" customHeight="1">
      <c r="A120" s="420">
        <v>37</v>
      </c>
      <c r="B120" s="515" t="s">
        <v>1929</v>
      </c>
      <c r="C120" s="404" t="s">
        <v>7</v>
      </c>
      <c r="D120" s="420" t="s">
        <v>1658</v>
      </c>
      <c r="E120" s="413">
        <v>540000</v>
      </c>
      <c r="F120" s="413">
        <v>540000</v>
      </c>
      <c r="G120" s="414">
        <v>540000</v>
      </c>
      <c r="H120" s="412">
        <v>540000</v>
      </c>
      <c r="I120" s="412">
        <v>540000</v>
      </c>
      <c r="J120" s="397" t="s">
        <v>9</v>
      </c>
      <c r="K120" s="404" t="s">
        <v>2068</v>
      </c>
    </row>
    <row r="121" spans="1:11" s="416" customFormat="1" ht="21.75" customHeight="1">
      <c r="A121" s="6"/>
      <c r="B121" s="251" t="s">
        <v>1903</v>
      </c>
      <c r="C121" s="399" t="s">
        <v>8</v>
      </c>
      <c r="D121" s="6"/>
      <c r="E121" s="417"/>
      <c r="F121" s="417"/>
      <c r="G121" s="426"/>
      <c r="H121" s="425"/>
      <c r="I121" s="425"/>
      <c r="J121" s="398" t="s">
        <v>10</v>
      </c>
      <c r="K121" s="449"/>
    </row>
    <row r="122" spans="1:11" s="416" customFormat="1" ht="21.75" customHeight="1">
      <c r="A122" s="420">
        <v>38</v>
      </c>
      <c r="B122" s="142" t="s">
        <v>1930</v>
      </c>
      <c r="C122" s="404" t="s">
        <v>7</v>
      </c>
      <c r="D122" s="420" t="s">
        <v>1849</v>
      </c>
      <c r="E122" s="413">
        <v>900000</v>
      </c>
      <c r="F122" s="413">
        <v>900000</v>
      </c>
      <c r="G122" s="445">
        <v>900000</v>
      </c>
      <c r="H122" s="412">
        <v>900000</v>
      </c>
      <c r="I122" s="412">
        <v>900000</v>
      </c>
      <c r="J122" s="397" t="s">
        <v>9</v>
      </c>
      <c r="K122" s="404" t="s">
        <v>2068</v>
      </c>
    </row>
    <row r="123" spans="1:11" s="416" customFormat="1" ht="21.75" customHeight="1">
      <c r="A123" s="6"/>
      <c r="B123" s="251" t="s">
        <v>1904</v>
      </c>
      <c r="C123" s="399" t="s">
        <v>8</v>
      </c>
      <c r="D123" s="6"/>
      <c r="E123" s="417"/>
      <c r="F123" s="466"/>
      <c r="G123" s="426"/>
      <c r="H123" s="425"/>
      <c r="I123" s="425"/>
      <c r="J123" s="398" t="s">
        <v>10</v>
      </c>
      <c r="K123" s="449"/>
    </row>
    <row r="124" spans="1:11" s="416" customFormat="1" ht="21.75" customHeight="1">
      <c r="A124" s="420">
        <v>39</v>
      </c>
      <c r="B124" s="142" t="s">
        <v>1949</v>
      </c>
      <c r="C124" s="404" t="s">
        <v>7</v>
      </c>
      <c r="D124" s="420" t="s">
        <v>43</v>
      </c>
      <c r="E124" s="413">
        <v>225000</v>
      </c>
      <c r="F124" s="413">
        <v>225000</v>
      </c>
      <c r="G124" s="414">
        <v>225000</v>
      </c>
      <c r="H124" s="412">
        <v>225000</v>
      </c>
      <c r="I124" s="412">
        <v>225000</v>
      </c>
      <c r="J124" s="397" t="s">
        <v>9</v>
      </c>
      <c r="K124" s="404" t="s">
        <v>2068</v>
      </c>
    </row>
    <row r="125" spans="1:11" s="416" customFormat="1" ht="21.75" customHeight="1">
      <c r="A125" s="6"/>
      <c r="B125" s="251" t="s">
        <v>1905</v>
      </c>
      <c r="C125" s="399" t="s">
        <v>8</v>
      </c>
      <c r="D125" s="6"/>
      <c r="E125" s="417"/>
      <c r="F125" s="417"/>
      <c r="G125" s="426"/>
      <c r="H125" s="425"/>
      <c r="I125" s="425"/>
      <c r="J125" s="398" t="s">
        <v>10</v>
      </c>
      <c r="K125" s="449"/>
    </row>
    <row r="126" spans="1:11" s="416" customFormat="1" ht="21.75" customHeight="1">
      <c r="A126" s="420">
        <v>40</v>
      </c>
      <c r="B126" s="142" t="s">
        <v>2132</v>
      </c>
      <c r="C126" s="404" t="s">
        <v>7</v>
      </c>
      <c r="D126" s="420" t="s">
        <v>223</v>
      </c>
      <c r="E126" s="413">
        <v>300000</v>
      </c>
      <c r="F126" s="413">
        <v>300000</v>
      </c>
      <c r="G126" s="414">
        <v>300000</v>
      </c>
      <c r="H126" s="412">
        <v>300000</v>
      </c>
      <c r="I126" s="412">
        <v>300000</v>
      </c>
      <c r="J126" s="397" t="s">
        <v>9</v>
      </c>
      <c r="K126" s="404" t="s">
        <v>2068</v>
      </c>
    </row>
    <row r="127" spans="1:11" s="416" customFormat="1" ht="21.75" customHeight="1">
      <c r="A127" s="6"/>
      <c r="B127" s="251" t="s">
        <v>2131</v>
      </c>
      <c r="C127" s="399" t="s">
        <v>8</v>
      </c>
      <c r="D127" s="6"/>
      <c r="E127" s="417"/>
      <c r="F127" s="417"/>
      <c r="G127" s="426"/>
      <c r="H127" s="425"/>
      <c r="I127" s="425"/>
      <c r="J127" s="398" t="s">
        <v>10</v>
      </c>
      <c r="K127" s="449"/>
    </row>
    <row r="128" spans="1:11" s="416" customFormat="1" ht="21.75" customHeight="1">
      <c r="A128" s="249"/>
      <c r="B128" s="461"/>
      <c r="C128" s="462"/>
      <c r="D128" s="249"/>
      <c r="E128" s="443"/>
      <c r="F128" s="443"/>
      <c r="G128" s="463"/>
      <c r="H128" s="463"/>
      <c r="I128" s="463"/>
      <c r="J128" s="462"/>
      <c r="K128" s="649"/>
    </row>
    <row r="129" spans="1:11" s="416" customFormat="1" ht="21.75" customHeight="1">
      <c r="A129" s="249"/>
      <c r="B129" s="461"/>
      <c r="C129" s="462"/>
      <c r="D129" s="249"/>
      <c r="E129" s="443"/>
      <c r="F129" s="443"/>
      <c r="G129" s="463"/>
      <c r="H129" s="463"/>
      <c r="I129" s="463"/>
      <c r="J129" s="462"/>
      <c r="K129" s="649"/>
    </row>
    <row r="130" spans="1:11" ht="21.75" customHeight="1">
      <c r="A130" s="675" t="s">
        <v>2116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3"/>
    </row>
    <row r="131" spans="1:11" ht="21.75" customHeight="1">
      <c r="A131" s="675" t="s">
        <v>1568</v>
      </c>
      <c r="B131" s="675"/>
      <c r="C131" s="675"/>
      <c r="D131" s="675"/>
      <c r="E131" s="675"/>
      <c r="F131" s="675"/>
      <c r="G131" s="675"/>
      <c r="H131" s="675"/>
      <c r="I131" s="675"/>
      <c r="J131" s="675"/>
      <c r="K131" s="63"/>
    </row>
    <row r="132" spans="1:10" ht="21.75" customHeight="1">
      <c r="A132" s="49" t="s">
        <v>1820</v>
      </c>
      <c r="B132" s="127" t="s">
        <v>1947</v>
      </c>
      <c r="C132" s="127"/>
      <c r="D132" s="127"/>
      <c r="E132" s="127"/>
      <c r="F132" s="127"/>
      <c r="G132" s="49"/>
      <c r="H132" s="49"/>
      <c r="I132" s="49"/>
      <c r="J132" s="49"/>
    </row>
    <row r="133" spans="1:10" ht="21.75" customHeight="1">
      <c r="A133" s="49" t="s">
        <v>1821</v>
      </c>
      <c r="B133" s="678" t="s">
        <v>1946</v>
      </c>
      <c r="C133" s="678"/>
      <c r="D133" s="678"/>
      <c r="E133" s="678"/>
      <c r="F133" s="678"/>
      <c r="G133" s="49"/>
      <c r="H133" s="49"/>
      <c r="I133" s="49"/>
      <c r="J133" s="49"/>
    </row>
    <row r="134" spans="1:11" ht="21.75" customHeight="1">
      <c r="A134" s="15" t="s">
        <v>1948</v>
      </c>
      <c r="B134" s="127"/>
      <c r="C134" s="127"/>
      <c r="D134" s="15"/>
      <c r="E134" s="49"/>
      <c r="F134" s="49"/>
      <c r="G134" s="49"/>
      <c r="H134" s="49"/>
      <c r="I134" s="127"/>
      <c r="J134" s="15"/>
      <c r="K134" s="63"/>
    </row>
    <row r="135" spans="1:11" ht="21.75" customHeight="1">
      <c r="A135" s="15"/>
      <c r="B135" s="127" t="s">
        <v>2261</v>
      </c>
      <c r="C135" s="127"/>
      <c r="D135" s="15"/>
      <c r="E135" s="49"/>
      <c r="F135" s="63"/>
      <c r="G135" s="49"/>
      <c r="H135" s="49"/>
      <c r="I135" s="127"/>
      <c r="J135" s="15"/>
      <c r="K135" s="63">
        <v>48</v>
      </c>
    </row>
    <row r="136" spans="1:11" s="416" customFormat="1" ht="21.75" customHeight="1">
      <c r="A136" s="427" t="s">
        <v>0</v>
      </c>
      <c r="B136" s="427" t="s">
        <v>1</v>
      </c>
      <c r="C136" s="428" t="s">
        <v>2</v>
      </c>
      <c r="D136" s="521" t="s">
        <v>4</v>
      </c>
      <c r="E136" s="673" t="s">
        <v>5</v>
      </c>
      <c r="F136" s="676"/>
      <c r="G136" s="676"/>
      <c r="H136" s="676"/>
      <c r="I136" s="674"/>
      <c r="J136" s="522" t="s">
        <v>1682</v>
      </c>
      <c r="K136" s="427" t="s">
        <v>316</v>
      </c>
    </row>
    <row r="137" spans="1:11" s="416" customFormat="1" ht="21.75" customHeight="1">
      <c r="A137" s="429"/>
      <c r="B137" s="429"/>
      <c r="C137" s="430"/>
      <c r="D137" s="147" t="s">
        <v>3</v>
      </c>
      <c r="E137" s="147">
        <v>2561</v>
      </c>
      <c r="F137" s="147">
        <v>2562</v>
      </c>
      <c r="G137" s="147">
        <v>2563</v>
      </c>
      <c r="H137" s="147">
        <v>2564</v>
      </c>
      <c r="I137" s="429">
        <v>2565</v>
      </c>
      <c r="J137" s="429" t="s">
        <v>1688</v>
      </c>
      <c r="K137" s="429" t="s">
        <v>317</v>
      </c>
    </row>
    <row r="138" spans="1:11" s="416" customFormat="1" ht="21.75" customHeight="1">
      <c r="A138" s="420">
        <v>41</v>
      </c>
      <c r="B138" s="142" t="s">
        <v>1949</v>
      </c>
      <c r="C138" s="404" t="s">
        <v>7</v>
      </c>
      <c r="D138" s="420" t="s">
        <v>2072</v>
      </c>
      <c r="E138" s="413">
        <v>2500000</v>
      </c>
      <c r="F138" s="413">
        <v>2500000</v>
      </c>
      <c r="G138" s="414">
        <v>2500000</v>
      </c>
      <c r="H138" s="413">
        <v>2500000</v>
      </c>
      <c r="I138" s="413">
        <v>2500000</v>
      </c>
      <c r="J138" s="397" t="s">
        <v>9</v>
      </c>
      <c r="K138" s="404" t="s">
        <v>2086</v>
      </c>
    </row>
    <row r="139" spans="1:11" s="416" customFormat="1" ht="21.75" customHeight="1">
      <c r="A139" s="6"/>
      <c r="B139" s="251" t="s">
        <v>1951</v>
      </c>
      <c r="C139" s="399" t="s">
        <v>8</v>
      </c>
      <c r="D139" s="6"/>
      <c r="E139" s="417"/>
      <c r="F139" s="446"/>
      <c r="G139" s="418"/>
      <c r="H139" s="417"/>
      <c r="I139" s="417"/>
      <c r="J139" s="398" t="s">
        <v>10</v>
      </c>
      <c r="K139" s="449" t="s">
        <v>1668</v>
      </c>
    </row>
    <row r="140" spans="1:11" s="416" customFormat="1" ht="21.75" customHeight="1">
      <c r="A140" s="673" t="s">
        <v>2147</v>
      </c>
      <c r="B140" s="676"/>
      <c r="C140" s="676"/>
      <c r="D140" s="674"/>
      <c r="E140" s="651">
        <f>E9+E11+E13+E15+E17+E19+E21+E23+E34+E36+E38+E40+E42+E44+E46+E48+E60+E62+E64+E66+E68+E70+E72+E74+E86+E88+E90+E92+E94+E96+E98+E100+E112+E114+E116+E118+E120+E122+E124+E126</f>
        <v>41792500</v>
      </c>
      <c r="F140" s="651">
        <f>F9+F11+F13+F15+F17+F19+F21+F23+F34+F36+F38+F40+F42+F44+F46+F48+F60+F62+F64+F66+F68+F70+F72+F74+F86+F88+F90+F92+F94+F96+F98+F100+F112+F114+F116+F118+F120+F122+F124+F126</f>
        <v>52492500</v>
      </c>
      <c r="G140" s="651">
        <f>G9+G11+G13+G17+G19+G21+G23+G34+G36+G38+G40+G42+G44+G46+G48+G60+G62+G64+G66+G68+G70+G72+G74+G86+G88+G90+G92+G94+G96+G98+G100+G112+G114+G116+G118+G120+G122+G124+G126</f>
        <v>52362500</v>
      </c>
      <c r="H140" s="651">
        <f>H9+H11+H13+H17+H19+H21+H23+H34+H36+H38+H40+H42+H44+H46+H48+H60+H62+H64+H66+H68+H70+H72+H74+H86+H88+H90+H92+H94+H96+H98+H100+H112+H114+H116+H118+H120+H122+H124+H126</f>
        <v>52362500</v>
      </c>
      <c r="I140" s="651">
        <f>I9+I11+I13+I17+I19+I21+I23+I34+I36+I38+I40+I42+I44+I46+I48+I60+I62+I64+I66+I68+I70+I72+I74+I86+I88+I90+I92+I94+I96+I98+I100+I112+I114+I116+I118+I120+I122+I124+I126</f>
        <v>52362500</v>
      </c>
      <c r="J140" s="576"/>
      <c r="K140" s="650"/>
    </row>
    <row r="141" spans="1:11" s="416" customFormat="1" ht="21.75" customHeight="1">
      <c r="A141" s="249"/>
      <c r="B141" s="461"/>
      <c r="C141" s="462"/>
      <c r="D141" s="249"/>
      <c r="E141" s="443"/>
      <c r="F141" s="443"/>
      <c r="G141" s="463"/>
      <c r="H141" s="463"/>
      <c r="I141" s="463"/>
      <c r="J141" s="462"/>
      <c r="K141" s="649"/>
    </row>
    <row r="142" spans="1:11" s="416" customFormat="1" ht="21.75" customHeight="1">
      <c r="A142" s="249"/>
      <c r="B142" s="461"/>
      <c r="C142" s="462"/>
      <c r="D142" s="249"/>
      <c r="E142" s="443"/>
      <c r="F142" s="443"/>
      <c r="G142" s="463"/>
      <c r="H142" s="463"/>
      <c r="I142" s="463"/>
      <c r="J142" s="462"/>
      <c r="K142" s="649"/>
    </row>
    <row r="143" spans="1:11" s="416" customFormat="1" ht="21.75" customHeight="1">
      <c r="A143" s="249"/>
      <c r="B143" s="461"/>
      <c r="C143" s="462"/>
      <c r="D143" s="249"/>
      <c r="E143" s="443"/>
      <c r="F143" s="443"/>
      <c r="G143" s="463"/>
      <c r="H143" s="463"/>
      <c r="I143" s="463"/>
      <c r="J143" s="462"/>
      <c r="K143" s="649"/>
    </row>
    <row r="144" spans="1:11" s="416" customFormat="1" ht="21.75" customHeight="1">
      <c r="A144" s="249"/>
      <c r="B144" s="461"/>
      <c r="C144" s="462"/>
      <c r="D144" s="249"/>
      <c r="E144" s="443"/>
      <c r="F144" s="443"/>
      <c r="G144" s="463"/>
      <c r="H144" s="463"/>
      <c r="I144" s="463"/>
      <c r="J144" s="462"/>
      <c r="K144" s="649"/>
    </row>
    <row r="145" spans="1:11" s="416" customFormat="1" ht="21.75" customHeight="1">
      <c r="A145" s="249"/>
      <c r="B145" s="461"/>
      <c r="C145" s="462"/>
      <c r="D145" s="249"/>
      <c r="E145" s="443"/>
      <c r="F145" s="443"/>
      <c r="G145" s="463"/>
      <c r="H145" s="463"/>
      <c r="I145" s="463"/>
      <c r="J145" s="462"/>
      <c r="K145" s="649"/>
    </row>
    <row r="146" spans="1:11" s="416" customFormat="1" ht="21.75" customHeight="1">
      <c r="A146" s="249"/>
      <c r="B146" s="461"/>
      <c r="C146" s="462"/>
      <c r="D146" s="249"/>
      <c r="E146" s="443"/>
      <c r="F146" s="443"/>
      <c r="G146" s="463"/>
      <c r="H146" s="463"/>
      <c r="I146" s="463"/>
      <c r="J146" s="462"/>
      <c r="K146" s="649"/>
    </row>
    <row r="147" spans="1:11" s="416" customFormat="1" ht="21.75" customHeight="1">
      <c r="A147" s="249"/>
      <c r="B147" s="461"/>
      <c r="C147" s="462"/>
      <c r="D147" s="249"/>
      <c r="E147" s="443"/>
      <c r="F147" s="443"/>
      <c r="G147" s="463"/>
      <c r="H147" s="463"/>
      <c r="I147" s="463"/>
      <c r="J147" s="462"/>
      <c r="K147" s="649"/>
    </row>
    <row r="148" spans="1:11" s="416" customFormat="1" ht="21.75" customHeight="1">
      <c r="A148" s="249"/>
      <c r="B148" s="461"/>
      <c r="C148" s="462"/>
      <c r="D148" s="249"/>
      <c r="E148" s="443"/>
      <c r="F148" s="443"/>
      <c r="G148" s="463"/>
      <c r="H148" s="463"/>
      <c r="I148" s="463"/>
      <c r="J148" s="462"/>
      <c r="K148" s="649"/>
    </row>
    <row r="149" spans="1:11" s="416" customFormat="1" ht="21.75" customHeight="1">
      <c r="A149" s="249"/>
      <c r="B149" s="461"/>
      <c r="C149" s="462"/>
      <c r="D149" s="249"/>
      <c r="E149" s="443"/>
      <c r="F149" s="443"/>
      <c r="G149" s="463"/>
      <c r="H149" s="463"/>
      <c r="I149" s="463"/>
      <c r="J149" s="462"/>
      <c r="K149" s="649"/>
    </row>
    <row r="150" spans="1:11" s="416" customFormat="1" ht="21.75" customHeight="1">
      <c r="A150" s="249"/>
      <c r="B150" s="461"/>
      <c r="C150" s="462"/>
      <c r="D150" s="249"/>
      <c r="E150" s="443"/>
      <c r="F150" s="443"/>
      <c r="G150" s="463"/>
      <c r="H150" s="463"/>
      <c r="I150" s="463"/>
      <c r="J150" s="462"/>
      <c r="K150" s="649"/>
    </row>
    <row r="151" spans="1:11" s="416" customFormat="1" ht="21.75" customHeight="1">
      <c r="A151" s="249"/>
      <c r="B151" s="461"/>
      <c r="C151" s="462"/>
      <c r="D151" s="249"/>
      <c r="E151" s="443"/>
      <c r="F151" s="443"/>
      <c r="G151" s="463"/>
      <c r="H151" s="463"/>
      <c r="I151" s="463"/>
      <c r="J151" s="462"/>
      <c r="K151" s="649"/>
    </row>
    <row r="152" spans="1:11" s="416" customFormat="1" ht="21.75" customHeight="1">
      <c r="A152" s="249"/>
      <c r="B152" s="461"/>
      <c r="C152" s="462"/>
      <c r="D152" s="249"/>
      <c r="E152" s="443"/>
      <c r="F152" s="443"/>
      <c r="G152" s="463"/>
      <c r="H152" s="463"/>
      <c r="I152" s="463"/>
      <c r="J152" s="462"/>
      <c r="K152" s="649"/>
    </row>
    <row r="153" spans="1:11" s="416" customFormat="1" ht="21.75" customHeight="1">
      <c r="A153" s="249"/>
      <c r="B153" s="461"/>
      <c r="C153" s="462"/>
      <c r="D153" s="249"/>
      <c r="E153" s="443"/>
      <c r="F153" s="443"/>
      <c r="G153" s="463"/>
      <c r="H153" s="463"/>
      <c r="I153" s="463"/>
      <c r="J153" s="462"/>
      <c r="K153" s="649"/>
    </row>
    <row r="154" spans="1:11" s="416" customFormat="1" ht="21.75" customHeight="1">
      <c r="A154" s="249"/>
      <c r="B154" s="461"/>
      <c r="C154" s="462"/>
      <c r="D154" s="249"/>
      <c r="E154" s="443"/>
      <c r="F154" s="443"/>
      <c r="G154" s="463"/>
      <c r="H154" s="463"/>
      <c r="I154" s="463"/>
      <c r="J154" s="462"/>
      <c r="K154" s="649"/>
    </row>
    <row r="155" spans="1:11" s="416" customFormat="1" ht="21.75" customHeight="1">
      <c r="A155" s="249"/>
      <c r="B155" s="461"/>
      <c r="C155" s="462"/>
      <c r="D155" s="249"/>
      <c r="E155" s="443"/>
      <c r="F155" s="443"/>
      <c r="G155" s="463"/>
      <c r="H155" s="463"/>
      <c r="I155" s="463"/>
      <c r="J155" s="462"/>
      <c r="K155" s="649"/>
    </row>
    <row r="156" spans="1:11" ht="21.75" customHeight="1">
      <c r="A156" s="675" t="s">
        <v>2116</v>
      </c>
      <c r="B156" s="675"/>
      <c r="C156" s="675"/>
      <c r="D156" s="675"/>
      <c r="E156" s="675"/>
      <c r="F156" s="675"/>
      <c r="G156" s="675"/>
      <c r="H156" s="675"/>
      <c r="I156" s="675"/>
      <c r="J156" s="675"/>
      <c r="K156" s="63"/>
    </row>
    <row r="157" spans="1:11" ht="21.75" customHeight="1">
      <c r="A157" s="675" t="s">
        <v>1568</v>
      </c>
      <c r="B157" s="675"/>
      <c r="C157" s="675"/>
      <c r="D157" s="675"/>
      <c r="E157" s="675"/>
      <c r="F157" s="675"/>
      <c r="G157" s="675"/>
      <c r="H157" s="675"/>
      <c r="I157" s="675"/>
      <c r="J157" s="675"/>
      <c r="K157" s="63"/>
    </row>
    <row r="158" spans="1:10" ht="21.75" customHeight="1">
      <c r="A158" s="49" t="s">
        <v>1820</v>
      </c>
      <c r="B158" s="127" t="s">
        <v>1947</v>
      </c>
      <c r="C158" s="127"/>
      <c r="D158" s="127"/>
      <c r="E158" s="127"/>
      <c r="F158" s="127"/>
      <c r="G158" s="49"/>
      <c r="H158" s="49"/>
      <c r="I158" s="49"/>
      <c r="J158" s="49"/>
    </row>
    <row r="159" spans="1:10" ht="21.75" customHeight="1">
      <c r="A159" s="49" t="s">
        <v>1821</v>
      </c>
      <c r="B159" s="678" t="s">
        <v>1946</v>
      </c>
      <c r="C159" s="678"/>
      <c r="D159" s="678"/>
      <c r="E159" s="678"/>
      <c r="F159" s="678"/>
      <c r="G159" s="49"/>
      <c r="H159" s="49"/>
      <c r="I159" s="49"/>
      <c r="J159" s="49"/>
    </row>
    <row r="160" spans="1:11" ht="21.75" customHeight="1">
      <c r="A160" s="15" t="s">
        <v>1948</v>
      </c>
      <c r="B160" s="127"/>
      <c r="C160" s="127"/>
      <c r="D160" s="15"/>
      <c r="E160" s="49"/>
      <c r="F160" s="49"/>
      <c r="G160" s="49"/>
      <c r="H160" s="49"/>
      <c r="I160" s="127"/>
      <c r="J160" s="15"/>
      <c r="K160" s="63"/>
    </row>
    <row r="161" spans="1:11" ht="21.75" customHeight="1">
      <c r="A161" s="15"/>
      <c r="B161" s="127" t="s">
        <v>2262</v>
      </c>
      <c r="C161" s="127"/>
      <c r="D161" s="15"/>
      <c r="E161" s="49"/>
      <c r="F161" s="63"/>
      <c r="G161" s="49"/>
      <c r="H161" s="49"/>
      <c r="I161" s="127"/>
      <c r="J161" s="15"/>
      <c r="K161" s="63">
        <v>49</v>
      </c>
    </row>
    <row r="162" spans="1:11" ht="21.75" customHeight="1">
      <c r="A162" s="427" t="s">
        <v>0</v>
      </c>
      <c r="B162" s="427" t="s">
        <v>1</v>
      </c>
      <c r="C162" s="428" t="s">
        <v>2</v>
      </c>
      <c r="D162" s="521" t="s">
        <v>4</v>
      </c>
      <c r="E162" s="673" t="s">
        <v>5</v>
      </c>
      <c r="F162" s="676"/>
      <c r="G162" s="676"/>
      <c r="H162" s="676"/>
      <c r="I162" s="674"/>
      <c r="J162" s="522" t="s">
        <v>1682</v>
      </c>
      <c r="K162" s="427" t="s">
        <v>316</v>
      </c>
    </row>
    <row r="163" spans="1:11" ht="21.75" customHeight="1">
      <c r="A163" s="429"/>
      <c r="B163" s="429"/>
      <c r="C163" s="430"/>
      <c r="D163" s="147" t="s">
        <v>3</v>
      </c>
      <c r="E163" s="147">
        <v>2561</v>
      </c>
      <c r="F163" s="147">
        <v>2562</v>
      </c>
      <c r="G163" s="147">
        <v>2563</v>
      </c>
      <c r="H163" s="147">
        <v>2564</v>
      </c>
      <c r="I163" s="429">
        <v>2565</v>
      </c>
      <c r="J163" s="429" t="s">
        <v>1688</v>
      </c>
      <c r="K163" s="429" t="s">
        <v>317</v>
      </c>
    </row>
    <row r="164" spans="1:11" s="416" customFormat="1" ht="21.75" customHeight="1">
      <c r="A164" s="420">
        <v>1</v>
      </c>
      <c r="B164" s="142" t="s">
        <v>1866</v>
      </c>
      <c r="C164" s="142" t="s">
        <v>21</v>
      </c>
      <c r="D164" s="471" t="s">
        <v>1931</v>
      </c>
      <c r="E164" s="472">
        <v>500000</v>
      </c>
      <c r="F164" s="472">
        <v>500000</v>
      </c>
      <c r="G164" s="473">
        <v>500000</v>
      </c>
      <c r="H164" s="472">
        <v>500000</v>
      </c>
      <c r="I164" s="472">
        <v>500000</v>
      </c>
      <c r="J164" s="415" t="s">
        <v>1763</v>
      </c>
      <c r="K164" s="404" t="s">
        <v>2086</v>
      </c>
    </row>
    <row r="165" spans="1:11" s="416" customFormat="1" ht="21.75" customHeight="1">
      <c r="A165" s="6"/>
      <c r="B165" s="251" t="s">
        <v>1952</v>
      </c>
      <c r="C165" s="251" t="s">
        <v>22</v>
      </c>
      <c r="D165" s="474" t="s">
        <v>1932</v>
      </c>
      <c r="E165" s="392"/>
      <c r="F165" s="392"/>
      <c r="G165" s="394"/>
      <c r="H165" s="392"/>
      <c r="I165" s="392"/>
      <c r="J165" s="419" t="s">
        <v>1764</v>
      </c>
      <c r="K165" s="449" t="s">
        <v>1668</v>
      </c>
    </row>
    <row r="166" spans="1:11" s="416" customFormat="1" ht="21.75" customHeight="1">
      <c r="A166" s="420">
        <v>2</v>
      </c>
      <c r="B166" s="281" t="s">
        <v>1953</v>
      </c>
      <c r="C166" s="142" t="s">
        <v>18</v>
      </c>
      <c r="D166" s="420" t="s">
        <v>1906</v>
      </c>
      <c r="E166" s="472">
        <v>500000</v>
      </c>
      <c r="F166" s="472">
        <v>500000</v>
      </c>
      <c r="G166" s="473">
        <v>0</v>
      </c>
      <c r="H166" s="393">
        <v>0</v>
      </c>
      <c r="I166" s="393">
        <v>0</v>
      </c>
      <c r="J166" s="415" t="s">
        <v>1765</v>
      </c>
      <c r="K166" s="404" t="s">
        <v>2086</v>
      </c>
    </row>
    <row r="167" spans="1:11" s="416" customFormat="1" ht="21.75" customHeight="1">
      <c r="A167" s="6"/>
      <c r="B167" s="251" t="s">
        <v>1954</v>
      </c>
      <c r="C167" s="251" t="s">
        <v>20</v>
      </c>
      <c r="D167" s="6"/>
      <c r="E167" s="392"/>
      <c r="F167" s="392"/>
      <c r="G167" s="394"/>
      <c r="H167" s="392"/>
      <c r="I167" s="392"/>
      <c r="J167" s="419" t="s">
        <v>20</v>
      </c>
      <c r="K167" s="475" t="s">
        <v>2069</v>
      </c>
    </row>
    <row r="168" spans="1:11" s="416" customFormat="1" ht="21.75" customHeight="1">
      <c r="A168" s="420">
        <v>3</v>
      </c>
      <c r="B168" s="142" t="s">
        <v>1955</v>
      </c>
      <c r="C168" s="142" t="s">
        <v>18</v>
      </c>
      <c r="D168" s="420" t="s">
        <v>1906</v>
      </c>
      <c r="E168" s="472">
        <v>500000</v>
      </c>
      <c r="F168" s="472">
        <v>500000</v>
      </c>
      <c r="G168" s="473">
        <v>500000</v>
      </c>
      <c r="H168" s="393">
        <v>500000</v>
      </c>
      <c r="I168" s="393">
        <v>500000</v>
      </c>
      <c r="J168" s="415" t="s">
        <v>1765</v>
      </c>
      <c r="K168" s="404" t="s">
        <v>2086</v>
      </c>
    </row>
    <row r="169" spans="1:12" s="416" customFormat="1" ht="21.75" customHeight="1">
      <c r="A169" s="13"/>
      <c r="B169" s="281" t="s">
        <v>16</v>
      </c>
      <c r="C169" s="281" t="s">
        <v>20</v>
      </c>
      <c r="D169" s="13"/>
      <c r="E169" s="393"/>
      <c r="F169" s="393"/>
      <c r="G169" s="395"/>
      <c r="H169" s="392"/>
      <c r="I169" s="392"/>
      <c r="J169" s="422" t="s">
        <v>20</v>
      </c>
      <c r="K169" s="475" t="s">
        <v>2069</v>
      </c>
      <c r="L169" s="476"/>
    </row>
    <row r="170" spans="1:11" s="416" customFormat="1" ht="21.75" customHeight="1">
      <c r="A170" s="420">
        <v>4</v>
      </c>
      <c r="B170" s="142" t="s">
        <v>1867</v>
      </c>
      <c r="C170" s="142" t="s">
        <v>620</v>
      </c>
      <c r="D170" s="420" t="s">
        <v>1935</v>
      </c>
      <c r="E170" s="472">
        <v>500000</v>
      </c>
      <c r="F170" s="472">
        <v>500000</v>
      </c>
      <c r="G170" s="473">
        <v>500000</v>
      </c>
      <c r="H170" s="393">
        <v>500000</v>
      </c>
      <c r="I170" s="393">
        <v>500000</v>
      </c>
      <c r="J170" s="415" t="s">
        <v>1791</v>
      </c>
      <c r="K170" s="404" t="s">
        <v>2086</v>
      </c>
    </row>
    <row r="171" spans="1:11" s="416" customFormat="1" ht="21.75" customHeight="1">
      <c r="A171" s="6"/>
      <c r="B171" s="251" t="s">
        <v>1933</v>
      </c>
      <c r="C171" s="251" t="s">
        <v>1934</v>
      </c>
      <c r="D171" s="6"/>
      <c r="E171" s="392"/>
      <c r="F171" s="392"/>
      <c r="G171" s="394"/>
      <c r="H171" s="392"/>
      <c r="I171" s="392"/>
      <c r="J171" s="419" t="s">
        <v>1792</v>
      </c>
      <c r="K171" s="449" t="s">
        <v>1668</v>
      </c>
    </row>
    <row r="172" spans="1:11" s="416" customFormat="1" ht="21.75" customHeight="1">
      <c r="A172" s="420">
        <v>5</v>
      </c>
      <c r="B172" s="281" t="s">
        <v>1956</v>
      </c>
      <c r="C172" s="142" t="s">
        <v>18</v>
      </c>
      <c r="D172" s="420" t="s">
        <v>1906</v>
      </c>
      <c r="E172" s="472">
        <v>100000</v>
      </c>
      <c r="F172" s="472">
        <v>100000</v>
      </c>
      <c r="G172" s="473">
        <v>100000</v>
      </c>
      <c r="H172" s="393">
        <v>100000</v>
      </c>
      <c r="I172" s="393">
        <v>100000</v>
      </c>
      <c r="J172" s="415" t="s">
        <v>1766</v>
      </c>
      <c r="K172" s="404" t="s">
        <v>2086</v>
      </c>
    </row>
    <row r="173" spans="1:11" s="416" customFormat="1" ht="21.75" customHeight="1">
      <c r="A173" s="6"/>
      <c r="B173" s="281" t="s">
        <v>16</v>
      </c>
      <c r="C173" s="251" t="s">
        <v>629</v>
      </c>
      <c r="D173" s="6"/>
      <c r="E173" s="392"/>
      <c r="F173" s="392"/>
      <c r="G173" s="394"/>
      <c r="H173" s="392"/>
      <c r="I173" s="392"/>
      <c r="J173" s="477"/>
      <c r="K173" s="449" t="s">
        <v>1668</v>
      </c>
    </row>
    <row r="174" spans="1:11" s="416" customFormat="1" ht="21.75" customHeight="1">
      <c r="A174" s="420">
        <v>6</v>
      </c>
      <c r="B174" s="142" t="s">
        <v>2134</v>
      </c>
      <c r="C174" s="142" t="s">
        <v>819</v>
      </c>
      <c r="D174" s="420" t="s">
        <v>1634</v>
      </c>
      <c r="E174" s="472">
        <v>450000</v>
      </c>
      <c r="F174" s="472">
        <v>450000</v>
      </c>
      <c r="G174" s="473">
        <v>450000</v>
      </c>
      <c r="H174" s="393">
        <v>450000</v>
      </c>
      <c r="I174" s="393">
        <v>450000</v>
      </c>
      <c r="J174" s="415" t="s">
        <v>1767</v>
      </c>
      <c r="K174" s="404" t="s">
        <v>2068</v>
      </c>
    </row>
    <row r="175" spans="1:11" s="416" customFormat="1" ht="22.5" customHeight="1">
      <c r="A175" s="6"/>
      <c r="B175" s="251" t="s">
        <v>2133</v>
      </c>
      <c r="C175" s="251" t="s">
        <v>2064</v>
      </c>
      <c r="D175" s="6"/>
      <c r="E175" s="392"/>
      <c r="F175" s="392"/>
      <c r="G175" s="394"/>
      <c r="H175" s="392"/>
      <c r="I175" s="392"/>
      <c r="J175" s="419" t="s">
        <v>1768</v>
      </c>
      <c r="K175" s="399"/>
    </row>
    <row r="176" spans="1:11" s="416" customFormat="1" ht="22.5" customHeight="1">
      <c r="A176" s="13">
        <v>7</v>
      </c>
      <c r="B176" s="281" t="s">
        <v>1868</v>
      </c>
      <c r="C176" s="142" t="s">
        <v>36</v>
      </c>
      <c r="D176" s="13" t="s">
        <v>1824</v>
      </c>
      <c r="E176" s="393">
        <v>900000</v>
      </c>
      <c r="F176" s="393">
        <v>900000</v>
      </c>
      <c r="G176" s="473">
        <v>900000</v>
      </c>
      <c r="H176" s="472">
        <v>900000</v>
      </c>
      <c r="I176" s="472">
        <v>900000</v>
      </c>
      <c r="J176" s="415" t="s">
        <v>1769</v>
      </c>
      <c r="K176" s="478" t="s">
        <v>2070</v>
      </c>
    </row>
    <row r="177" spans="1:11" s="416" customFormat="1" ht="22.5" customHeight="1">
      <c r="A177" s="6"/>
      <c r="B177" s="251" t="s">
        <v>1907</v>
      </c>
      <c r="C177" s="251" t="s">
        <v>38</v>
      </c>
      <c r="D177" s="6" t="s">
        <v>83</v>
      </c>
      <c r="E177" s="392"/>
      <c r="F177" s="392"/>
      <c r="G177" s="392"/>
      <c r="H177" s="392"/>
      <c r="I177" s="392"/>
      <c r="J177" s="419" t="s">
        <v>28</v>
      </c>
      <c r="K177" s="423"/>
    </row>
    <row r="178" spans="1:11" s="416" customFormat="1" ht="22.5" customHeight="1">
      <c r="A178" s="420">
        <v>8</v>
      </c>
      <c r="B178" s="142" t="s">
        <v>1870</v>
      </c>
      <c r="C178" s="142" t="s">
        <v>24</v>
      </c>
      <c r="D178" s="420" t="s">
        <v>1826</v>
      </c>
      <c r="E178" s="472">
        <v>180000</v>
      </c>
      <c r="F178" s="472">
        <v>180000</v>
      </c>
      <c r="G178" s="473">
        <v>180000</v>
      </c>
      <c r="H178" s="393">
        <v>180000</v>
      </c>
      <c r="I178" s="393">
        <v>180000</v>
      </c>
      <c r="J178" s="415" t="s">
        <v>1769</v>
      </c>
      <c r="K178" s="404" t="s">
        <v>2068</v>
      </c>
    </row>
    <row r="179" spans="1:11" s="416" customFormat="1" ht="22.5" customHeight="1">
      <c r="A179" s="6"/>
      <c r="B179" s="251" t="s">
        <v>1869</v>
      </c>
      <c r="C179" s="251" t="s">
        <v>1957</v>
      </c>
      <c r="D179" s="6" t="s">
        <v>1825</v>
      </c>
      <c r="E179" s="392"/>
      <c r="F179" s="392"/>
      <c r="G179" s="394"/>
      <c r="H179" s="392"/>
      <c r="I179" s="392"/>
      <c r="J179" s="419" t="s">
        <v>28</v>
      </c>
      <c r="K179" s="398"/>
    </row>
    <row r="180" spans="1:11" s="416" customFormat="1" ht="22.5" customHeight="1">
      <c r="A180" s="249"/>
      <c r="B180" s="461"/>
      <c r="C180" s="461"/>
      <c r="D180" s="249"/>
      <c r="E180" s="497"/>
      <c r="F180" s="497"/>
      <c r="G180" s="497"/>
      <c r="H180" s="497"/>
      <c r="I180" s="497"/>
      <c r="J180" s="461"/>
      <c r="K180" s="462"/>
    </row>
    <row r="181" spans="1:11" s="416" customFormat="1" ht="22.5" customHeight="1">
      <c r="A181" s="249"/>
      <c r="B181" s="461"/>
      <c r="C181" s="461"/>
      <c r="D181" s="249"/>
      <c r="E181" s="497"/>
      <c r="F181" s="497"/>
      <c r="G181" s="497"/>
      <c r="H181" s="497"/>
      <c r="I181" s="497"/>
      <c r="J181" s="461"/>
      <c r="K181" s="462"/>
    </row>
    <row r="182" spans="1:10" ht="21.75" customHeight="1">
      <c r="A182" s="675" t="s">
        <v>2116</v>
      </c>
      <c r="B182" s="675"/>
      <c r="C182" s="675"/>
      <c r="D182" s="675"/>
      <c r="E182" s="675"/>
      <c r="F182" s="675"/>
      <c r="G182" s="675"/>
      <c r="H182" s="675"/>
      <c r="I182" s="675"/>
      <c r="J182" s="675"/>
    </row>
    <row r="183" spans="1:10" ht="21.75" customHeight="1">
      <c r="A183" s="675" t="s">
        <v>1568</v>
      </c>
      <c r="B183" s="675"/>
      <c r="C183" s="675"/>
      <c r="D183" s="675"/>
      <c r="E183" s="675"/>
      <c r="F183" s="675"/>
      <c r="G183" s="675"/>
      <c r="H183" s="675"/>
      <c r="I183" s="675"/>
      <c r="J183" s="675"/>
    </row>
    <row r="184" spans="1:10" ht="21.75" customHeight="1">
      <c r="A184" s="49" t="s">
        <v>1820</v>
      </c>
      <c r="B184" s="127" t="s">
        <v>1947</v>
      </c>
      <c r="C184" s="127"/>
      <c r="D184" s="127"/>
      <c r="E184" s="127"/>
      <c r="F184" s="127"/>
      <c r="G184" s="49"/>
      <c r="H184" s="49"/>
      <c r="I184" s="49"/>
      <c r="J184" s="49"/>
    </row>
    <row r="185" spans="1:10" ht="21.75" customHeight="1">
      <c r="A185" s="49" t="s">
        <v>1821</v>
      </c>
      <c r="B185" s="678" t="s">
        <v>1946</v>
      </c>
      <c r="C185" s="678"/>
      <c r="D185" s="678"/>
      <c r="E185" s="678"/>
      <c r="F185" s="678"/>
      <c r="G185" s="49"/>
      <c r="H185" s="49"/>
      <c r="I185" s="49"/>
      <c r="J185" s="49"/>
    </row>
    <row r="186" spans="1:10" ht="21.75" customHeight="1">
      <c r="A186" s="15" t="s">
        <v>1948</v>
      </c>
      <c r="B186" s="127"/>
      <c r="C186" s="127"/>
      <c r="D186" s="15"/>
      <c r="E186" s="49"/>
      <c r="F186" s="49"/>
      <c r="G186" s="49"/>
      <c r="H186" s="49"/>
      <c r="I186" s="127"/>
      <c r="J186" s="15"/>
    </row>
    <row r="187" spans="1:11" ht="21.75" customHeight="1">
      <c r="A187" s="15"/>
      <c r="B187" s="127" t="s">
        <v>1958</v>
      </c>
      <c r="C187" s="127"/>
      <c r="D187" s="15"/>
      <c r="E187" s="49"/>
      <c r="F187" s="63"/>
      <c r="G187" s="49"/>
      <c r="H187" s="49"/>
      <c r="I187" s="127"/>
      <c r="J187" s="269"/>
      <c r="K187" s="370">
        <v>50</v>
      </c>
    </row>
    <row r="188" spans="1:11" s="416" customFormat="1" ht="21.75" customHeight="1">
      <c r="A188" s="427" t="s">
        <v>0</v>
      </c>
      <c r="B188" s="427" t="s">
        <v>1</v>
      </c>
      <c r="C188" s="428" t="s">
        <v>2</v>
      </c>
      <c r="D188" s="521" t="s">
        <v>4</v>
      </c>
      <c r="E188" s="673" t="s">
        <v>5</v>
      </c>
      <c r="F188" s="676"/>
      <c r="G188" s="676"/>
      <c r="H188" s="676"/>
      <c r="I188" s="674"/>
      <c r="J188" s="522" t="s">
        <v>1682</v>
      </c>
      <c r="K188" s="427" t="s">
        <v>316</v>
      </c>
    </row>
    <row r="189" spans="1:11" s="416" customFormat="1" ht="21.75" customHeight="1">
      <c r="A189" s="429"/>
      <c r="B189" s="429"/>
      <c r="C189" s="430"/>
      <c r="D189" s="147" t="s">
        <v>3</v>
      </c>
      <c r="E189" s="147">
        <v>2561</v>
      </c>
      <c r="F189" s="147">
        <v>2562</v>
      </c>
      <c r="G189" s="147">
        <v>2563</v>
      </c>
      <c r="H189" s="147">
        <v>2564</v>
      </c>
      <c r="I189" s="429">
        <v>2565</v>
      </c>
      <c r="J189" s="429" t="s">
        <v>1688</v>
      </c>
      <c r="K189" s="429" t="s">
        <v>317</v>
      </c>
    </row>
    <row r="190" spans="1:11" s="416" customFormat="1" ht="21.75" customHeight="1">
      <c r="A190" s="420">
        <v>9</v>
      </c>
      <c r="B190" s="142" t="s">
        <v>1908</v>
      </c>
      <c r="C190" s="142" t="s">
        <v>24</v>
      </c>
      <c r="D190" s="420" t="s">
        <v>2073</v>
      </c>
      <c r="E190" s="472">
        <v>450000</v>
      </c>
      <c r="F190" s="472">
        <v>450000</v>
      </c>
      <c r="G190" s="473">
        <v>450000</v>
      </c>
      <c r="H190" s="393">
        <v>450000</v>
      </c>
      <c r="I190" s="393">
        <v>450000</v>
      </c>
      <c r="J190" s="415" t="s">
        <v>1769</v>
      </c>
      <c r="K190" s="404" t="s">
        <v>2068</v>
      </c>
    </row>
    <row r="191" spans="1:11" s="416" customFormat="1" ht="21.75" customHeight="1">
      <c r="A191" s="6"/>
      <c r="B191" s="251"/>
      <c r="C191" s="251" t="s">
        <v>1957</v>
      </c>
      <c r="D191" s="251"/>
      <c r="E191" s="392"/>
      <c r="F191" s="392"/>
      <c r="G191" s="394"/>
      <c r="H191" s="392"/>
      <c r="I191" s="392"/>
      <c r="J191" s="419" t="s">
        <v>28</v>
      </c>
      <c r="K191" s="399"/>
    </row>
    <row r="192" spans="1:11" s="416" customFormat="1" ht="21.75" customHeight="1">
      <c r="A192" s="420">
        <v>10</v>
      </c>
      <c r="B192" s="142" t="s">
        <v>2135</v>
      </c>
      <c r="C192" s="142" t="s">
        <v>24</v>
      </c>
      <c r="D192" s="13" t="s">
        <v>922</v>
      </c>
      <c r="E192" s="472">
        <v>150000</v>
      </c>
      <c r="F192" s="472">
        <v>150000</v>
      </c>
      <c r="G192" s="472">
        <v>0</v>
      </c>
      <c r="H192" s="472">
        <v>0</v>
      </c>
      <c r="I192" s="472">
        <v>0</v>
      </c>
      <c r="J192" s="415" t="s">
        <v>2075</v>
      </c>
      <c r="K192" s="404" t="s">
        <v>2068</v>
      </c>
    </row>
    <row r="193" spans="1:11" s="416" customFormat="1" ht="21.75" customHeight="1">
      <c r="A193" s="13"/>
      <c r="B193" s="281" t="s">
        <v>1332</v>
      </c>
      <c r="C193" s="281" t="s">
        <v>2067</v>
      </c>
      <c r="D193" s="281"/>
      <c r="E193" s="393"/>
      <c r="F193" s="393"/>
      <c r="G193" s="395"/>
      <c r="H193" s="392"/>
      <c r="I193" s="392"/>
      <c r="J193" s="422" t="s">
        <v>2074</v>
      </c>
      <c r="K193" s="423"/>
    </row>
    <row r="194" spans="1:11" s="416" customFormat="1" ht="21.75" customHeight="1">
      <c r="A194" s="420">
        <v>11</v>
      </c>
      <c r="B194" s="142" t="s">
        <v>1936</v>
      </c>
      <c r="C194" s="142" t="s">
        <v>24</v>
      </c>
      <c r="D194" s="420" t="s">
        <v>1634</v>
      </c>
      <c r="E194" s="472">
        <v>300000</v>
      </c>
      <c r="F194" s="472">
        <v>300000</v>
      </c>
      <c r="G194" s="473">
        <v>300000</v>
      </c>
      <c r="H194" s="393">
        <v>300000</v>
      </c>
      <c r="I194" s="393">
        <v>300000</v>
      </c>
      <c r="J194" s="142" t="s">
        <v>1769</v>
      </c>
      <c r="K194" s="404" t="s">
        <v>2068</v>
      </c>
    </row>
    <row r="195" spans="1:11" s="416" customFormat="1" ht="21.75" customHeight="1">
      <c r="A195" s="6"/>
      <c r="B195" s="251" t="s">
        <v>1959</v>
      </c>
      <c r="C195" s="251" t="s">
        <v>1937</v>
      </c>
      <c r="D195" s="251"/>
      <c r="E195" s="392"/>
      <c r="F195" s="392"/>
      <c r="G195" s="394"/>
      <c r="H195" s="392"/>
      <c r="I195" s="392"/>
      <c r="J195" s="251" t="s">
        <v>28</v>
      </c>
      <c r="K195" s="399"/>
    </row>
    <row r="196" spans="1:11" s="416" customFormat="1" ht="21.75" customHeight="1">
      <c r="A196" s="13">
        <v>12</v>
      </c>
      <c r="B196" s="281" t="s">
        <v>1871</v>
      </c>
      <c r="C196" s="142" t="s">
        <v>24</v>
      </c>
      <c r="D196" s="13" t="s">
        <v>1828</v>
      </c>
      <c r="E196" s="395">
        <v>30000</v>
      </c>
      <c r="F196" s="395">
        <v>0</v>
      </c>
      <c r="G196" s="395">
        <v>0</v>
      </c>
      <c r="H196" s="393">
        <v>0</v>
      </c>
      <c r="I196" s="393">
        <v>0</v>
      </c>
      <c r="J196" s="415" t="s">
        <v>1769</v>
      </c>
      <c r="K196" s="404" t="s">
        <v>2068</v>
      </c>
    </row>
    <row r="197" spans="1:11" s="416" customFormat="1" ht="21.75" customHeight="1">
      <c r="A197" s="6"/>
      <c r="B197" s="251"/>
      <c r="C197" s="251" t="s">
        <v>1957</v>
      </c>
      <c r="D197" s="6" t="s">
        <v>1827</v>
      </c>
      <c r="E197" s="392"/>
      <c r="F197" s="392"/>
      <c r="G197" s="392"/>
      <c r="H197" s="392"/>
      <c r="I197" s="392"/>
      <c r="J197" s="419" t="s">
        <v>28</v>
      </c>
      <c r="K197" s="479"/>
    </row>
    <row r="198" spans="1:13" s="416" customFormat="1" ht="21.75" customHeight="1">
      <c r="A198" s="420">
        <v>13</v>
      </c>
      <c r="B198" s="142" t="s">
        <v>1938</v>
      </c>
      <c r="C198" s="142" t="s">
        <v>24</v>
      </c>
      <c r="D198" s="420" t="s">
        <v>914</v>
      </c>
      <c r="E198" s="473">
        <v>300000</v>
      </c>
      <c r="F198" s="473">
        <v>0</v>
      </c>
      <c r="G198" s="473">
        <v>0</v>
      </c>
      <c r="H198" s="472">
        <v>0</v>
      </c>
      <c r="I198" s="472">
        <v>0</v>
      </c>
      <c r="J198" s="415" t="s">
        <v>1769</v>
      </c>
      <c r="K198" s="404" t="s">
        <v>2068</v>
      </c>
      <c r="L198" s="215"/>
      <c r="M198" s="215"/>
    </row>
    <row r="199" spans="1:13" s="416" customFormat="1" ht="21.75" customHeight="1">
      <c r="A199" s="6"/>
      <c r="B199" s="251" t="s">
        <v>1939</v>
      </c>
      <c r="C199" s="251" t="s">
        <v>1957</v>
      </c>
      <c r="D199" s="6" t="s">
        <v>1960</v>
      </c>
      <c r="E199" s="392"/>
      <c r="F199" s="392"/>
      <c r="G199" s="394"/>
      <c r="H199" s="392"/>
      <c r="I199" s="392"/>
      <c r="J199" s="419" t="s">
        <v>28</v>
      </c>
      <c r="K199" s="480"/>
      <c r="L199" s="215"/>
      <c r="M199" s="215"/>
    </row>
    <row r="200" spans="1:13" s="416" customFormat="1" ht="21.75" customHeight="1">
      <c r="A200" s="439">
        <v>14</v>
      </c>
      <c r="B200" s="142" t="s">
        <v>1940</v>
      </c>
      <c r="C200" s="517" t="s">
        <v>677</v>
      </c>
      <c r="D200" s="420" t="s">
        <v>914</v>
      </c>
      <c r="E200" s="472">
        <v>950000</v>
      </c>
      <c r="F200" s="489">
        <v>950000</v>
      </c>
      <c r="G200" s="473">
        <v>950000</v>
      </c>
      <c r="H200" s="393">
        <v>950000</v>
      </c>
      <c r="I200" s="393">
        <v>950000</v>
      </c>
      <c r="J200" s="415" t="s">
        <v>1769</v>
      </c>
      <c r="K200" s="404" t="s">
        <v>2068</v>
      </c>
      <c r="L200" s="215"/>
      <c r="M200" s="215"/>
    </row>
    <row r="201" spans="1:13" s="416" customFormat="1" ht="21.75" customHeight="1">
      <c r="A201" s="440"/>
      <c r="B201" s="251"/>
      <c r="C201" s="518" t="s">
        <v>1941</v>
      </c>
      <c r="D201" s="13" t="s">
        <v>1960</v>
      </c>
      <c r="E201" s="486"/>
      <c r="F201" s="392"/>
      <c r="G201" s="486"/>
      <c r="H201" s="488"/>
      <c r="I201" s="488"/>
      <c r="J201" s="419" t="s">
        <v>28</v>
      </c>
      <c r="K201" s="480"/>
      <c r="L201" s="215"/>
      <c r="M201" s="215"/>
    </row>
    <row r="202" spans="1:13" s="416" customFormat="1" ht="21.75" customHeight="1">
      <c r="A202" s="420">
        <v>15</v>
      </c>
      <c r="B202" s="142" t="s">
        <v>1942</v>
      </c>
      <c r="C202" s="142" t="s">
        <v>24</v>
      </c>
      <c r="D202" s="420" t="s">
        <v>1659</v>
      </c>
      <c r="E202" s="472">
        <v>450000</v>
      </c>
      <c r="F202" s="472">
        <v>450000</v>
      </c>
      <c r="G202" s="473">
        <v>450000</v>
      </c>
      <c r="H202" s="393">
        <v>450000</v>
      </c>
      <c r="I202" s="393">
        <v>450000</v>
      </c>
      <c r="J202" s="415" t="s">
        <v>1769</v>
      </c>
      <c r="K202" s="404" t="s">
        <v>2068</v>
      </c>
      <c r="L202" s="215"/>
      <c r="M202" s="215"/>
    </row>
    <row r="203" spans="1:13" s="416" customFormat="1" ht="21.75" customHeight="1">
      <c r="A203" s="6"/>
      <c r="B203" s="251" t="s">
        <v>1943</v>
      </c>
      <c r="C203" s="251" t="s">
        <v>1957</v>
      </c>
      <c r="D203" s="6"/>
      <c r="E203" s="392"/>
      <c r="F203" s="484"/>
      <c r="G203" s="519"/>
      <c r="H203" s="484"/>
      <c r="I203" s="484"/>
      <c r="J203" s="419" t="s">
        <v>28</v>
      </c>
      <c r="K203" s="399"/>
      <c r="L203" s="215"/>
      <c r="M203" s="215"/>
    </row>
    <row r="204" spans="1:13" s="416" customFormat="1" ht="21.75" customHeight="1">
      <c r="A204" s="420">
        <v>16</v>
      </c>
      <c r="B204" s="415" t="s">
        <v>1872</v>
      </c>
      <c r="C204" s="142" t="s">
        <v>24</v>
      </c>
      <c r="D204" s="420" t="s">
        <v>1634</v>
      </c>
      <c r="E204" s="472">
        <v>200000</v>
      </c>
      <c r="F204" s="472">
        <v>200000</v>
      </c>
      <c r="G204" s="472">
        <v>200000</v>
      </c>
      <c r="H204" s="482">
        <v>200000</v>
      </c>
      <c r="I204" s="482">
        <v>200000</v>
      </c>
      <c r="J204" s="483" t="s">
        <v>1770</v>
      </c>
      <c r="K204" s="404" t="s">
        <v>2068</v>
      </c>
      <c r="L204" s="215"/>
      <c r="M204" s="215"/>
    </row>
    <row r="205" spans="1:13" s="416" customFormat="1" ht="21.75" customHeight="1">
      <c r="A205" s="6"/>
      <c r="B205" s="251" t="s">
        <v>1628</v>
      </c>
      <c r="C205" s="251" t="s">
        <v>1957</v>
      </c>
      <c r="D205" s="440"/>
      <c r="E205" s="484"/>
      <c r="F205" s="484"/>
      <c r="G205" s="484"/>
      <c r="H205" s="485"/>
      <c r="I205" s="485"/>
      <c r="J205" s="419"/>
      <c r="K205" s="399"/>
      <c r="L205" s="215"/>
      <c r="M205" s="215"/>
    </row>
    <row r="206" spans="1:13" s="416" customFormat="1" ht="21.75" customHeight="1">
      <c r="A206" s="249"/>
      <c r="B206" s="461"/>
      <c r="C206" s="461"/>
      <c r="D206" s="249"/>
      <c r="E206" s="652"/>
      <c r="F206" s="652"/>
      <c r="G206" s="652"/>
      <c r="H206" s="652"/>
      <c r="I206" s="652"/>
      <c r="J206" s="461"/>
      <c r="K206" s="462"/>
      <c r="L206" s="215"/>
      <c r="M206" s="215"/>
    </row>
    <row r="207" spans="1:13" s="416" customFormat="1" ht="21.75" customHeight="1">
      <c r="A207" s="249"/>
      <c r="B207" s="461"/>
      <c r="C207" s="461"/>
      <c r="D207" s="249"/>
      <c r="E207" s="652"/>
      <c r="F207" s="652"/>
      <c r="G207" s="652"/>
      <c r="H207" s="652"/>
      <c r="I207" s="652"/>
      <c r="J207" s="461"/>
      <c r="K207" s="462"/>
      <c r="L207" s="215"/>
      <c r="M207" s="215"/>
    </row>
    <row r="208" spans="1:10" ht="21.75" customHeight="1">
      <c r="A208" s="675" t="s">
        <v>2116</v>
      </c>
      <c r="B208" s="675"/>
      <c r="C208" s="675"/>
      <c r="D208" s="675"/>
      <c r="E208" s="675"/>
      <c r="F208" s="675"/>
      <c r="G208" s="675"/>
      <c r="H208" s="675"/>
      <c r="I208" s="675"/>
      <c r="J208" s="675"/>
    </row>
    <row r="209" spans="1:10" ht="21.75" customHeight="1">
      <c r="A209" s="675" t="s">
        <v>1568</v>
      </c>
      <c r="B209" s="675"/>
      <c r="C209" s="675"/>
      <c r="D209" s="675"/>
      <c r="E209" s="675"/>
      <c r="F209" s="675"/>
      <c r="G209" s="675"/>
      <c r="H209" s="675"/>
      <c r="I209" s="675"/>
      <c r="J209" s="675"/>
    </row>
    <row r="210" spans="1:10" ht="21.75" customHeight="1">
      <c r="A210" s="49" t="s">
        <v>1820</v>
      </c>
      <c r="B210" s="127" t="s">
        <v>1947</v>
      </c>
      <c r="C210" s="127"/>
      <c r="D210" s="127"/>
      <c r="E210" s="127"/>
      <c r="F210" s="127"/>
      <c r="G210" s="49"/>
      <c r="H210" s="49"/>
      <c r="I210" s="49"/>
      <c r="J210" s="49"/>
    </row>
    <row r="211" spans="1:10" ht="21.75" customHeight="1">
      <c r="A211" s="49" t="s">
        <v>1821</v>
      </c>
      <c r="B211" s="678" t="s">
        <v>1946</v>
      </c>
      <c r="C211" s="678"/>
      <c r="D211" s="678"/>
      <c r="E211" s="678"/>
      <c r="F211" s="678"/>
      <c r="G211" s="49"/>
      <c r="H211" s="49"/>
      <c r="I211" s="49"/>
      <c r="J211" s="49"/>
    </row>
    <row r="212" spans="1:10" ht="21.75" customHeight="1">
      <c r="A212" s="15" t="s">
        <v>1948</v>
      </c>
      <c r="B212" s="127"/>
      <c r="C212" s="127"/>
      <c r="D212" s="15"/>
      <c r="E212" s="49"/>
      <c r="F212" s="49"/>
      <c r="G212" s="49"/>
      <c r="H212" s="49"/>
      <c r="I212" s="127"/>
      <c r="J212" s="15"/>
    </row>
    <row r="213" spans="1:11" ht="21.75" customHeight="1">
      <c r="A213" s="15"/>
      <c r="B213" s="127" t="s">
        <v>1958</v>
      </c>
      <c r="C213" s="127"/>
      <c r="D213" s="15"/>
      <c r="E213" s="49"/>
      <c r="F213" s="63"/>
      <c r="G213" s="49"/>
      <c r="H213" s="49"/>
      <c r="I213" s="127"/>
      <c r="J213" s="269"/>
      <c r="K213" s="370">
        <v>51</v>
      </c>
    </row>
    <row r="214" spans="1:11" s="416" customFormat="1" ht="21.75" customHeight="1">
      <c r="A214" s="427" t="s">
        <v>0</v>
      </c>
      <c r="B214" s="427" t="s">
        <v>1</v>
      </c>
      <c r="C214" s="428" t="s">
        <v>2</v>
      </c>
      <c r="D214" s="521" t="s">
        <v>4</v>
      </c>
      <c r="E214" s="673" t="s">
        <v>5</v>
      </c>
      <c r="F214" s="676"/>
      <c r="G214" s="676"/>
      <c r="H214" s="676"/>
      <c r="I214" s="674"/>
      <c r="J214" s="522" t="s">
        <v>1682</v>
      </c>
      <c r="K214" s="427" t="s">
        <v>316</v>
      </c>
    </row>
    <row r="215" spans="1:11" s="470" customFormat="1" ht="21.75" customHeight="1">
      <c r="A215" s="429"/>
      <c r="B215" s="429"/>
      <c r="C215" s="430"/>
      <c r="D215" s="147" t="s">
        <v>3</v>
      </c>
      <c r="E215" s="147">
        <v>2561</v>
      </c>
      <c r="F215" s="147">
        <v>2562</v>
      </c>
      <c r="G215" s="147">
        <v>2563</v>
      </c>
      <c r="H215" s="147">
        <v>2564</v>
      </c>
      <c r="I215" s="429">
        <v>2565</v>
      </c>
      <c r="J215" s="429" t="s">
        <v>1688</v>
      </c>
      <c r="K215" s="481" t="s">
        <v>317</v>
      </c>
    </row>
    <row r="216" spans="1:11" s="470" customFormat="1" ht="21.75" customHeight="1">
      <c r="A216" s="439">
        <v>17</v>
      </c>
      <c r="B216" s="142" t="s">
        <v>1944</v>
      </c>
      <c r="C216" s="142" t="s">
        <v>1662</v>
      </c>
      <c r="D216" s="420" t="s">
        <v>1634</v>
      </c>
      <c r="E216" s="472">
        <v>100000</v>
      </c>
      <c r="F216" s="472">
        <v>100000</v>
      </c>
      <c r="G216" s="472">
        <v>100000</v>
      </c>
      <c r="H216" s="472">
        <v>100000</v>
      </c>
      <c r="I216" s="472">
        <v>100000</v>
      </c>
      <c r="J216" s="142" t="s">
        <v>1754</v>
      </c>
      <c r="K216" s="404" t="s">
        <v>2068</v>
      </c>
    </row>
    <row r="217" spans="1:11" s="470" customFormat="1" ht="21.75" customHeight="1">
      <c r="A217" s="440"/>
      <c r="B217" s="251" t="s">
        <v>16</v>
      </c>
      <c r="C217" s="251"/>
      <c r="D217" s="6"/>
      <c r="E217" s="486"/>
      <c r="F217" s="392"/>
      <c r="G217" s="487"/>
      <c r="H217" s="488"/>
      <c r="I217" s="488"/>
      <c r="J217" s="251" t="s">
        <v>2092</v>
      </c>
      <c r="K217" s="399"/>
    </row>
    <row r="218" spans="1:11" s="416" customFormat="1" ht="21.75" customHeight="1">
      <c r="A218" s="452">
        <v>18</v>
      </c>
      <c r="B218" s="423" t="s">
        <v>1873</v>
      </c>
      <c r="C218" s="142" t="s">
        <v>1661</v>
      </c>
      <c r="D218" s="420" t="s">
        <v>1634</v>
      </c>
      <c r="E218" s="472">
        <v>90000</v>
      </c>
      <c r="F218" s="472">
        <v>90000</v>
      </c>
      <c r="G218" s="489">
        <v>90000</v>
      </c>
      <c r="H218" s="393">
        <v>90000</v>
      </c>
      <c r="I218" s="393">
        <v>90000</v>
      </c>
      <c r="J218" s="142" t="s">
        <v>1754</v>
      </c>
      <c r="K218" s="404" t="s">
        <v>2068</v>
      </c>
    </row>
    <row r="219" spans="1:11" s="416" customFormat="1" ht="21.75" customHeight="1">
      <c r="A219" s="411"/>
      <c r="B219" s="399" t="s">
        <v>1909</v>
      </c>
      <c r="C219" s="251"/>
      <c r="D219" s="6"/>
      <c r="E219" s="487"/>
      <c r="F219" s="392"/>
      <c r="G219" s="487"/>
      <c r="H219" s="392"/>
      <c r="I219" s="392"/>
      <c r="J219" s="251" t="s">
        <v>2092</v>
      </c>
      <c r="K219" s="399"/>
    </row>
    <row r="220" spans="1:11" s="416" customFormat="1" ht="21.75" customHeight="1">
      <c r="A220" s="490">
        <v>19</v>
      </c>
      <c r="B220" s="423" t="s">
        <v>1961</v>
      </c>
      <c r="C220" s="142" t="s">
        <v>1793</v>
      </c>
      <c r="D220" s="420" t="s">
        <v>1634</v>
      </c>
      <c r="E220" s="472">
        <v>300000</v>
      </c>
      <c r="F220" s="472">
        <v>300000</v>
      </c>
      <c r="G220" s="472">
        <v>300000</v>
      </c>
      <c r="H220" s="393">
        <v>300000</v>
      </c>
      <c r="I220" s="393">
        <v>300000</v>
      </c>
      <c r="J220" s="281" t="s">
        <v>1756</v>
      </c>
      <c r="K220" s="423" t="s">
        <v>1218</v>
      </c>
    </row>
    <row r="221" spans="1:11" s="416" customFormat="1" ht="21.75" customHeight="1">
      <c r="A221" s="491"/>
      <c r="B221" s="399" t="s">
        <v>1573</v>
      </c>
      <c r="C221" s="251"/>
      <c r="D221" s="411"/>
      <c r="E221" s="487"/>
      <c r="F221" s="392"/>
      <c r="G221" s="487"/>
      <c r="H221" s="392"/>
      <c r="I221" s="392"/>
      <c r="J221" s="251" t="s">
        <v>1771</v>
      </c>
      <c r="K221" s="399"/>
    </row>
    <row r="222" spans="1:11" s="470" customFormat="1" ht="22.5" customHeight="1">
      <c r="A222" s="490">
        <v>20</v>
      </c>
      <c r="B222" s="423" t="s">
        <v>1874</v>
      </c>
      <c r="C222" s="142" t="s">
        <v>1794</v>
      </c>
      <c r="D222" s="455" t="s">
        <v>1634</v>
      </c>
      <c r="E222" s="472">
        <v>900000</v>
      </c>
      <c r="F222" s="472">
        <v>900000</v>
      </c>
      <c r="G222" s="472">
        <v>900000</v>
      </c>
      <c r="H222" s="393">
        <v>900000</v>
      </c>
      <c r="I222" s="393">
        <v>900000</v>
      </c>
      <c r="J222" s="281" t="s">
        <v>1663</v>
      </c>
      <c r="K222" s="404" t="s">
        <v>2068</v>
      </c>
    </row>
    <row r="223" spans="1:11" s="416" customFormat="1" ht="22.5" customHeight="1">
      <c r="A223" s="491"/>
      <c r="B223" s="399" t="s">
        <v>1962</v>
      </c>
      <c r="C223" s="251"/>
      <c r="D223" s="411"/>
      <c r="E223" s="487"/>
      <c r="F223" s="392"/>
      <c r="G223" s="487"/>
      <c r="H223" s="392"/>
      <c r="I223" s="392"/>
      <c r="J223" s="251"/>
      <c r="K223" s="398"/>
    </row>
    <row r="224" spans="1:11" s="416" customFormat="1" ht="22.5" customHeight="1">
      <c r="A224" s="452">
        <v>21</v>
      </c>
      <c r="B224" s="423" t="s">
        <v>1963</v>
      </c>
      <c r="C224" s="142" t="s">
        <v>1665</v>
      </c>
      <c r="D224" s="420" t="s">
        <v>1634</v>
      </c>
      <c r="E224" s="472">
        <v>300000</v>
      </c>
      <c r="F224" s="489">
        <v>300000</v>
      </c>
      <c r="G224" s="472">
        <v>300000</v>
      </c>
      <c r="H224" s="393">
        <v>300000</v>
      </c>
      <c r="I224" s="393">
        <v>300000</v>
      </c>
      <c r="J224" s="281" t="s">
        <v>1664</v>
      </c>
      <c r="K224" s="404" t="s">
        <v>1218</v>
      </c>
    </row>
    <row r="225" spans="1:11" s="416" customFormat="1" ht="22.5" customHeight="1">
      <c r="A225" s="411"/>
      <c r="B225" s="399" t="s">
        <v>1964</v>
      </c>
      <c r="C225" s="251" t="s">
        <v>1795</v>
      </c>
      <c r="D225" s="6"/>
      <c r="E225" s="487"/>
      <c r="F225" s="392"/>
      <c r="G225" s="487"/>
      <c r="H225" s="392"/>
      <c r="I225" s="392"/>
      <c r="J225" s="251" t="s">
        <v>1796</v>
      </c>
      <c r="K225" s="399"/>
    </row>
    <row r="226" spans="1:11" s="416" customFormat="1" ht="22.5" customHeight="1">
      <c r="A226" s="490">
        <v>22</v>
      </c>
      <c r="B226" s="423" t="s">
        <v>1875</v>
      </c>
      <c r="C226" s="142" t="s">
        <v>1965</v>
      </c>
      <c r="D226" s="420" t="s">
        <v>1634</v>
      </c>
      <c r="E226" s="472">
        <v>300000</v>
      </c>
      <c r="F226" s="472">
        <v>300000</v>
      </c>
      <c r="G226" s="472">
        <v>300000</v>
      </c>
      <c r="H226" s="393">
        <v>300000</v>
      </c>
      <c r="I226" s="393">
        <v>300000</v>
      </c>
      <c r="J226" s="281" t="s">
        <v>1664</v>
      </c>
      <c r="K226" s="423" t="s">
        <v>1218</v>
      </c>
    </row>
    <row r="227" spans="1:11" s="416" customFormat="1" ht="22.5" customHeight="1">
      <c r="A227" s="491"/>
      <c r="B227" s="399"/>
      <c r="C227" s="251"/>
      <c r="D227" s="411"/>
      <c r="E227" s="487"/>
      <c r="F227" s="392"/>
      <c r="G227" s="487"/>
      <c r="H227" s="392"/>
      <c r="I227" s="392"/>
      <c r="J227" s="251" t="s">
        <v>1772</v>
      </c>
      <c r="K227" s="399"/>
    </row>
    <row r="228" spans="1:11" s="416" customFormat="1" ht="22.5" customHeight="1">
      <c r="A228" s="490">
        <v>23</v>
      </c>
      <c r="B228" s="423" t="s">
        <v>1910</v>
      </c>
      <c r="C228" s="142" t="s">
        <v>1966</v>
      </c>
      <c r="D228" s="455" t="s">
        <v>1634</v>
      </c>
      <c r="E228" s="472">
        <v>200000</v>
      </c>
      <c r="F228" s="472">
        <v>200000</v>
      </c>
      <c r="G228" s="472">
        <v>200000</v>
      </c>
      <c r="H228" s="393">
        <v>200000</v>
      </c>
      <c r="I228" s="393">
        <v>200000</v>
      </c>
      <c r="J228" s="281" t="s">
        <v>1671</v>
      </c>
      <c r="K228" s="404" t="s">
        <v>2086</v>
      </c>
    </row>
    <row r="229" spans="1:11" s="416" customFormat="1" ht="22.5" customHeight="1">
      <c r="A229" s="491"/>
      <c r="B229" s="399"/>
      <c r="C229" s="251" t="s">
        <v>1001</v>
      </c>
      <c r="D229" s="411"/>
      <c r="E229" s="487"/>
      <c r="F229" s="392"/>
      <c r="G229" s="487"/>
      <c r="H229" s="392"/>
      <c r="I229" s="392"/>
      <c r="J229" s="251" t="s">
        <v>612</v>
      </c>
      <c r="K229" s="398" t="s">
        <v>1668</v>
      </c>
    </row>
    <row r="230" spans="1:11" s="416" customFormat="1" ht="22.5" customHeight="1">
      <c r="A230" s="490">
        <v>24</v>
      </c>
      <c r="B230" s="423" t="s">
        <v>1876</v>
      </c>
      <c r="C230" s="142" t="s">
        <v>612</v>
      </c>
      <c r="D230" s="455" t="s">
        <v>922</v>
      </c>
      <c r="E230" s="393">
        <v>900000</v>
      </c>
      <c r="F230" s="393">
        <v>900000</v>
      </c>
      <c r="G230" s="395">
        <v>900000</v>
      </c>
      <c r="H230" s="472">
        <v>900000</v>
      </c>
      <c r="I230" s="472">
        <v>900000</v>
      </c>
      <c r="J230" s="422" t="s">
        <v>601</v>
      </c>
      <c r="K230" s="423" t="s">
        <v>2068</v>
      </c>
    </row>
    <row r="231" spans="1:11" s="416" customFormat="1" ht="22.5" customHeight="1">
      <c r="A231" s="491"/>
      <c r="B231" s="399" t="s">
        <v>16</v>
      </c>
      <c r="C231" s="251"/>
      <c r="D231" s="411"/>
      <c r="E231" s="487"/>
      <c r="F231" s="392"/>
      <c r="G231" s="487"/>
      <c r="H231" s="392"/>
      <c r="I231" s="392"/>
      <c r="J231" s="419" t="s">
        <v>1773</v>
      </c>
      <c r="K231" s="398"/>
    </row>
    <row r="232" spans="1:11" s="416" customFormat="1" ht="22.5" customHeight="1">
      <c r="A232" s="539"/>
      <c r="B232" s="462"/>
      <c r="C232" s="461"/>
      <c r="D232" s="539"/>
      <c r="E232" s="497"/>
      <c r="F232" s="497"/>
      <c r="G232" s="497"/>
      <c r="H232" s="497"/>
      <c r="I232" s="497"/>
      <c r="J232" s="461"/>
      <c r="K232" s="462"/>
    </row>
    <row r="233" spans="1:11" s="416" customFormat="1" ht="22.5" customHeight="1">
      <c r="A233" s="539"/>
      <c r="B233" s="462"/>
      <c r="C233" s="461"/>
      <c r="D233" s="539"/>
      <c r="E233" s="497"/>
      <c r="F233" s="497"/>
      <c r="G233" s="497"/>
      <c r="H233" s="497"/>
      <c r="I233" s="497"/>
      <c r="J233" s="461"/>
      <c r="K233" s="462"/>
    </row>
    <row r="234" spans="1:10" ht="22.5" customHeight="1">
      <c r="A234" s="675" t="s">
        <v>2116</v>
      </c>
      <c r="B234" s="675"/>
      <c r="C234" s="675"/>
      <c r="D234" s="675"/>
      <c r="E234" s="675"/>
      <c r="F234" s="675"/>
      <c r="G234" s="675"/>
      <c r="H234" s="675"/>
      <c r="I234" s="675"/>
      <c r="J234" s="675"/>
    </row>
    <row r="235" spans="1:10" ht="22.5" customHeight="1">
      <c r="A235" s="675" t="s">
        <v>1568</v>
      </c>
      <c r="B235" s="675"/>
      <c r="C235" s="675"/>
      <c r="D235" s="675"/>
      <c r="E235" s="675"/>
      <c r="F235" s="675"/>
      <c r="G235" s="675"/>
      <c r="H235" s="675"/>
      <c r="I235" s="675"/>
      <c r="J235" s="675"/>
    </row>
    <row r="236" spans="1:10" ht="22.5" customHeight="1">
      <c r="A236" s="49" t="s">
        <v>1820</v>
      </c>
      <c r="B236" s="127" t="s">
        <v>1947</v>
      </c>
      <c r="C236" s="127"/>
      <c r="D236" s="127"/>
      <c r="E236" s="127"/>
      <c r="F236" s="127"/>
      <c r="G236" s="49"/>
      <c r="H236" s="49"/>
      <c r="I236" s="49"/>
      <c r="J236" s="49"/>
    </row>
    <row r="237" spans="1:10" ht="22.5" customHeight="1">
      <c r="A237" s="49" t="s">
        <v>1821</v>
      </c>
      <c r="B237" s="678" t="s">
        <v>1946</v>
      </c>
      <c r="C237" s="678"/>
      <c r="D237" s="678"/>
      <c r="E237" s="678"/>
      <c r="F237" s="678"/>
      <c r="G237" s="49"/>
      <c r="H237" s="49"/>
      <c r="I237" s="49"/>
      <c r="J237" s="49"/>
    </row>
    <row r="238" spans="1:10" ht="22.5" customHeight="1">
      <c r="A238" s="15" t="s">
        <v>1948</v>
      </c>
      <c r="B238" s="127"/>
      <c r="C238" s="127"/>
      <c r="D238" s="15"/>
      <c r="E238" s="49"/>
      <c r="F238" s="49"/>
      <c r="G238" s="49"/>
      <c r="H238" s="49"/>
      <c r="I238" s="127"/>
      <c r="J238" s="15"/>
    </row>
    <row r="239" spans="1:12" ht="22.5" customHeight="1">
      <c r="A239" s="15"/>
      <c r="B239" s="127" t="s">
        <v>1958</v>
      </c>
      <c r="C239" s="127"/>
      <c r="D239" s="15"/>
      <c r="E239" s="49"/>
      <c r="F239" s="63"/>
      <c r="G239" s="49"/>
      <c r="H239" s="49"/>
      <c r="I239" s="127"/>
      <c r="J239" s="269"/>
      <c r="K239" s="370">
        <v>52</v>
      </c>
      <c r="L239" s="68"/>
    </row>
    <row r="240" spans="1:11" s="416" customFormat="1" ht="22.5" customHeight="1">
      <c r="A240" s="427" t="s">
        <v>0</v>
      </c>
      <c r="B240" s="427" t="s">
        <v>1</v>
      </c>
      <c r="C240" s="428" t="s">
        <v>2</v>
      </c>
      <c r="D240" s="521" t="s">
        <v>4</v>
      </c>
      <c r="E240" s="673" t="s">
        <v>5</v>
      </c>
      <c r="F240" s="676"/>
      <c r="G240" s="676"/>
      <c r="H240" s="676"/>
      <c r="I240" s="674"/>
      <c r="J240" s="522" t="s">
        <v>1682</v>
      </c>
      <c r="K240" s="427" t="s">
        <v>316</v>
      </c>
    </row>
    <row r="241" spans="1:11" s="416" customFormat="1" ht="22.5" customHeight="1">
      <c r="A241" s="429"/>
      <c r="B241" s="429"/>
      <c r="C241" s="430"/>
      <c r="D241" s="147" t="s">
        <v>3</v>
      </c>
      <c r="E241" s="147">
        <v>2561</v>
      </c>
      <c r="F241" s="147">
        <v>2562</v>
      </c>
      <c r="G241" s="147">
        <v>2563</v>
      </c>
      <c r="H241" s="147">
        <v>2564</v>
      </c>
      <c r="I241" s="429">
        <v>2565</v>
      </c>
      <c r="J241" s="429" t="s">
        <v>1688</v>
      </c>
      <c r="K241" s="429" t="s">
        <v>317</v>
      </c>
    </row>
    <row r="242" spans="1:11" s="416" customFormat="1" ht="22.5" customHeight="1">
      <c r="A242" s="490">
        <v>25</v>
      </c>
      <c r="B242" s="423" t="s">
        <v>1877</v>
      </c>
      <c r="C242" s="142" t="s">
        <v>24</v>
      </c>
      <c r="D242" s="455" t="s">
        <v>1667</v>
      </c>
      <c r="E242" s="472">
        <v>2000000</v>
      </c>
      <c r="F242" s="472">
        <v>2000000</v>
      </c>
      <c r="G242" s="473">
        <v>2000000</v>
      </c>
      <c r="H242" s="393">
        <v>2000000</v>
      </c>
      <c r="I242" s="393">
        <v>2000000</v>
      </c>
      <c r="J242" s="415" t="s">
        <v>1669</v>
      </c>
      <c r="K242" s="404" t="s">
        <v>2086</v>
      </c>
    </row>
    <row r="243" spans="1:11" s="416" customFormat="1" ht="22.5" customHeight="1">
      <c r="A243" s="491"/>
      <c r="B243" s="399" t="s">
        <v>1911</v>
      </c>
      <c r="C243" s="251" t="s">
        <v>28</v>
      </c>
      <c r="D243" s="411" t="s">
        <v>1666</v>
      </c>
      <c r="E243" s="487"/>
      <c r="F243" s="392"/>
      <c r="G243" s="487"/>
      <c r="H243" s="392"/>
      <c r="I243" s="392"/>
      <c r="J243" s="419" t="s">
        <v>1670</v>
      </c>
      <c r="K243" s="398" t="s">
        <v>1668</v>
      </c>
    </row>
    <row r="244" spans="1:11" s="416" customFormat="1" ht="22.5" customHeight="1">
      <c r="A244" s="452">
        <v>26</v>
      </c>
      <c r="B244" s="404" t="s">
        <v>1878</v>
      </c>
      <c r="C244" s="142" t="s">
        <v>24</v>
      </c>
      <c r="D244" s="420" t="s">
        <v>1634</v>
      </c>
      <c r="E244" s="472">
        <v>1000000</v>
      </c>
      <c r="F244" s="472">
        <v>1000000</v>
      </c>
      <c r="G244" s="492">
        <v>1000000</v>
      </c>
      <c r="H244" s="393">
        <v>1000000</v>
      </c>
      <c r="I244" s="393">
        <v>1000000</v>
      </c>
      <c r="J244" s="415" t="s">
        <v>603</v>
      </c>
      <c r="K244" s="404" t="s">
        <v>2086</v>
      </c>
    </row>
    <row r="245" spans="1:11" s="416" customFormat="1" ht="22.5" customHeight="1">
      <c r="A245" s="411"/>
      <c r="B245" s="399" t="s">
        <v>16</v>
      </c>
      <c r="C245" s="251" t="s">
        <v>697</v>
      </c>
      <c r="D245" s="6"/>
      <c r="E245" s="487"/>
      <c r="F245" s="392"/>
      <c r="G245" s="487"/>
      <c r="H245" s="392"/>
      <c r="I245" s="392"/>
      <c r="J245" s="419" t="s">
        <v>1774</v>
      </c>
      <c r="K245" s="398" t="s">
        <v>1668</v>
      </c>
    </row>
    <row r="246" spans="1:11" s="416" customFormat="1" ht="21.75" customHeight="1">
      <c r="A246" s="444">
        <v>27</v>
      </c>
      <c r="B246" s="404" t="s">
        <v>1879</v>
      </c>
      <c r="C246" s="142" t="s">
        <v>24</v>
      </c>
      <c r="D246" s="420" t="s">
        <v>1829</v>
      </c>
      <c r="E246" s="472">
        <v>100000</v>
      </c>
      <c r="F246" s="472">
        <v>100000</v>
      </c>
      <c r="G246" s="473">
        <v>100000</v>
      </c>
      <c r="H246" s="472">
        <v>100000</v>
      </c>
      <c r="I246" s="472">
        <v>100000</v>
      </c>
      <c r="J246" s="415" t="s">
        <v>603</v>
      </c>
      <c r="K246" s="404" t="s">
        <v>2086</v>
      </c>
    </row>
    <row r="247" spans="1:11" s="215" customFormat="1" ht="21.75" customHeight="1">
      <c r="A247" s="491"/>
      <c r="B247" s="399" t="s">
        <v>1912</v>
      </c>
      <c r="C247" s="251" t="s">
        <v>28</v>
      </c>
      <c r="D247" s="411" t="s">
        <v>1830</v>
      </c>
      <c r="E247" s="493"/>
      <c r="F247" s="484"/>
      <c r="G247" s="493"/>
      <c r="H247" s="494"/>
      <c r="I247" s="494"/>
      <c r="J247" s="419" t="s">
        <v>1774</v>
      </c>
      <c r="K247" s="398" t="s">
        <v>1668</v>
      </c>
    </row>
    <row r="248" spans="1:11" s="215" customFormat="1" ht="21.75" customHeight="1">
      <c r="A248" s="444">
        <v>28</v>
      </c>
      <c r="B248" s="404" t="s">
        <v>1880</v>
      </c>
      <c r="C248" s="142" t="s">
        <v>24</v>
      </c>
      <c r="D248" s="490" t="s">
        <v>922</v>
      </c>
      <c r="E248" s="472">
        <v>1000000</v>
      </c>
      <c r="F248" s="472">
        <v>1000000</v>
      </c>
      <c r="G248" s="472">
        <v>1000000</v>
      </c>
      <c r="H248" s="472">
        <v>1000000</v>
      </c>
      <c r="I248" s="472">
        <v>1000000</v>
      </c>
      <c r="J248" s="415" t="s">
        <v>603</v>
      </c>
      <c r="K248" s="404" t="s">
        <v>2086</v>
      </c>
    </row>
    <row r="249" spans="1:11" s="215" customFormat="1" ht="21.75" customHeight="1">
      <c r="A249" s="491"/>
      <c r="B249" s="399" t="s">
        <v>1913</v>
      </c>
      <c r="C249" s="281" t="s">
        <v>28</v>
      </c>
      <c r="D249" s="411"/>
      <c r="E249" s="392" t="s">
        <v>1668</v>
      </c>
      <c r="F249" s="392" t="s">
        <v>1668</v>
      </c>
      <c r="G249" s="392" t="s">
        <v>1668</v>
      </c>
      <c r="H249" s="392" t="s">
        <v>1668</v>
      </c>
      <c r="I249" s="392" t="s">
        <v>1668</v>
      </c>
      <c r="J249" s="419" t="s">
        <v>1774</v>
      </c>
      <c r="K249" s="398" t="s">
        <v>1668</v>
      </c>
    </row>
    <row r="250" spans="1:11" s="416" customFormat="1" ht="21.75" customHeight="1">
      <c r="A250" s="490">
        <v>29</v>
      </c>
      <c r="B250" s="423" t="s">
        <v>1914</v>
      </c>
      <c r="C250" s="142" t="s">
        <v>24</v>
      </c>
      <c r="D250" s="490" t="s">
        <v>731</v>
      </c>
      <c r="E250" s="393">
        <v>5000000</v>
      </c>
      <c r="F250" s="393">
        <v>5000000</v>
      </c>
      <c r="G250" s="393">
        <v>5000000</v>
      </c>
      <c r="H250" s="393">
        <v>5000000</v>
      </c>
      <c r="I250" s="393">
        <v>5000000</v>
      </c>
      <c r="J250" s="422" t="s">
        <v>603</v>
      </c>
      <c r="K250" s="404" t="s">
        <v>2086</v>
      </c>
    </row>
    <row r="251" spans="1:11" s="416" customFormat="1" ht="21.75" customHeight="1">
      <c r="A251" s="491"/>
      <c r="B251" s="399"/>
      <c r="C251" s="281" t="s">
        <v>28</v>
      </c>
      <c r="D251" s="491" t="s">
        <v>922</v>
      </c>
      <c r="E251" s="392" t="s">
        <v>1668</v>
      </c>
      <c r="F251" s="392" t="s">
        <v>1668</v>
      </c>
      <c r="G251" s="392" t="s">
        <v>1668</v>
      </c>
      <c r="H251" s="392" t="s">
        <v>1668</v>
      </c>
      <c r="I251" s="392" t="s">
        <v>1668</v>
      </c>
      <c r="J251" s="419" t="s">
        <v>1774</v>
      </c>
      <c r="K251" s="398" t="s">
        <v>1668</v>
      </c>
    </row>
    <row r="252" spans="1:11" s="416" customFormat="1" ht="21.75" customHeight="1">
      <c r="A252" s="452">
        <v>30</v>
      </c>
      <c r="B252" s="404" t="s">
        <v>1967</v>
      </c>
      <c r="C252" s="142" t="s">
        <v>24</v>
      </c>
      <c r="D252" s="420" t="s">
        <v>1833</v>
      </c>
      <c r="E252" s="393">
        <v>100000</v>
      </c>
      <c r="F252" s="393">
        <v>100000</v>
      </c>
      <c r="G252" s="395">
        <v>100000</v>
      </c>
      <c r="H252" s="393">
        <v>100000</v>
      </c>
      <c r="I252" s="393">
        <v>100000</v>
      </c>
      <c r="J252" s="142" t="s">
        <v>603</v>
      </c>
      <c r="K252" s="404" t="s">
        <v>2086</v>
      </c>
    </row>
    <row r="253" spans="1:11" s="215" customFormat="1" ht="21.75" customHeight="1">
      <c r="A253" s="411"/>
      <c r="B253" s="399" t="s">
        <v>1886</v>
      </c>
      <c r="C253" s="251" t="s">
        <v>28</v>
      </c>
      <c r="D253" s="6" t="s">
        <v>922</v>
      </c>
      <c r="E253" s="493"/>
      <c r="F253" s="494"/>
      <c r="G253" s="493"/>
      <c r="H253" s="494"/>
      <c r="I253" s="494"/>
      <c r="J253" s="423" t="s">
        <v>2068</v>
      </c>
      <c r="K253" s="398" t="s">
        <v>1668</v>
      </c>
    </row>
    <row r="254" spans="1:11" s="215" customFormat="1" ht="21.75" customHeight="1">
      <c r="A254" s="686" t="s">
        <v>2148</v>
      </c>
      <c r="B254" s="687"/>
      <c r="C254" s="687"/>
      <c r="D254" s="688"/>
      <c r="E254" s="657">
        <f>E164+E166+E168+E170+E172+E174+E176+E178+E190+E192+E194+E196+E198+E200+E202+E204+E216+E218+E220+E222+E224+E226+E228+E230+E242+E244+E246+E248+E250+E252</f>
        <v>18750000</v>
      </c>
      <c r="F254" s="657">
        <f>F164+F166+F168+F170+F172+F174+F176+F178+F190+F192+F194+F200+F202+F204+F216+F218+F220+F222+F224+F226+F228+F230+F242+F244+F246+F248+F250+F252</f>
        <v>18420000</v>
      </c>
      <c r="G254" s="657">
        <f>G164+G168+G170+G172+G174+G176+G178+G190+G194+G200+G202+G204+G216+G218+G220+G222+G224+G226+G228+G230+G242+G244+G246+G248+G250+G252</f>
        <v>17770000</v>
      </c>
      <c r="H254" s="657">
        <f>H164+H168+H170+H172+H174+H176+H178+H190+H194+H200+H202+H204+H216+H218+H220+H222+H224+H226+H228+H230+H242+H244+H246+H248+H250+H252</f>
        <v>17770000</v>
      </c>
      <c r="I254" s="657">
        <f>I164+I168+I170+I172+I174+I176+I178+I190+I194+I200+I202+I204+I216+I218+I220+I222+I224+I226+I228+I230+I242+I244+I246+I248+I250+I252</f>
        <v>17770000</v>
      </c>
      <c r="J254" s="655"/>
      <c r="K254" s="656"/>
    </row>
    <row r="255" spans="1:11" s="215" customFormat="1" ht="21.75" customHeight="1">
      <c r="A255" s="520"/>
      <c r="B255" s="520"/>
      <c r="C255" s="520"/>
      <c r="D255" s="520"/>
      <c r="E255" s="654"/>
      <c r="F255" s="654"/>
      <c r="G255" s="654"/>
      <c r="H255" s="654"/>
      <c r="I255" s="654"/>
      <c r="J255" s="461"/>
      <c r="K255" s="462"/>
    </row>
    <row r="256" spans="1:11" s="215" customFormat="1" ht="21.75" customHeight="1">
      <c r="A256" s="520"/>
      <c r="B256" s="520"/>
      <c r="C256" s="520"/>
      <c r="D256" s="520"/>
      <c r="E256" s="654"/>
      <c r="F256" s="654"/>
      <c r="G256" s="654"/>
      <c r="H256" s="654"/>
      <c r="I256" s="654"/>
      <c r="J256" s="461"/>
      <c r="K256" s="462"/>
    </row>
    <row r="257" spans="1:11" s="215" customFormat="1" ht="21.75" customHeight="1">
      <c r="A257" s="520"/>
      <c r="B257" s="520"/>
      <c r="C257" s="520"/>
      <c r="D257" s="520"/>
      <c r="E257" s="654"/>
      <c r="F257" s="654"/>
      <c r="G257" s="654"/>
      <c r="H257" s="654"/>
      <c r="I257" s="654"/>
      <c r="J257" s="461"/>
      <c r="K257" s="462"/>
    </row>
    <row r="258" spans="1:11" s="215" customFormat="1" ht="21.75" customHeight="1">
      <c r="A258" s="520"/>
      <c r="B258" s="520"/>
      <c r="C258" s="520"/>
      <c r="D258" s="520"/>
      <c r="E258" s="654"/>
      <c r="F258" s="654"/>
      <c r="G258" s="654"/>
      <c r="H258" s="654"/>
      <c r="I258" s="654"/>
      <c r="J258" s="461"/>
      <c r="K258" s="462"/>
    </row>
    <row r="259" spans="1:11" s="215" customFormat="1" ht="21.75" customHeight="1">
      <c r="A259" s="520"/>
      <c r="B259" s="520"/>
      <c r="C259" s="520"/>
      <c r="D259" s="520"/>
      <c r="E259" s="654"/>
      <c r="F259" s="654"/>
      <c r="G259" s="654"/>
      <c r="H259" s="654"/>
      <c r="I259" s="654"/>
      <c r="J259" s="461"/>
      <c r="K259" s="462"/>
    </row>
    <row r="260" spans="1:10" ht="22.5" customHeight="1">
      <c r="A260" s="675" t="s">
        <v>2116</v>
      </c>
      <c r="B260" s="675"/>
      <c r="C260" s="675"/>
      <c r="D260" s="675"/>
      <c r="E260" s="675"/>
      <c r="F260" s="675"/>
      <c r="G260" s="675"/>
      <c r="H260" s="675"/>
      <c r="I260" s="675"/>
      <c r="J260" s="675"/>
    </row>
    <row r="261" spans="1:10" ht="22.5" customHeight="1">
      <c r="A261" s="675" t="s">
        <v>1568</v>
      </c>
      <c r="B261" s="675"/>
      <c r="C261" s="675"/>
      <c r="D261" s="675"/>
      <c r="E261" s="675"/>
      <c r="F261" s="675"/>
      <c r="G261" s="675"/>
      <c r="H261" s="675"/>
      <c r="I261" s="675"/>
      <c r="J261" s="675"/>
    </row>
    <row r="262" spans="1:10" ht="21.75" customHeight="1">
      <c r="A262" s="49" t="s">
        <v>1820</v>
      </c>
      <c r="B262" s="127" t="s">
        <v>1947</v>
      </c>
      <c r="C262" s="127"/>
      <c r="D262" s="127"/>
      <c r="E262" s="127"/>
      <c r="F262" s="127"/>
      <c r="G262" s="49"/>
      <c r="H262" s="49"/>
      <c r="I262" s="49"/>
      <c r="J262" s="49"/>
    </row>
    <row r="263" spans="1:10" ht="21.75" customHeight="1">
      <c r="A263" s="49" t="s">
        <v>1821</v>
      </c>
      <c r="B263" s="678" t="s">
        <v>1946</v>
      </c>
      <c r="C263" s="678"/>
      <c r="D263" s="678"/>
      <c r="E263" s="678"/>
      <c r="F263" s="678"/>
      <c r="G263" s="49"/>
      <c r="H263" s="49"/>
      <c r="I263" s="49"/>
      <c r="J263" s="49"/>
    </row>
    <row r="264" spans="1:10" ht="21.75" customHeight="1">
      <c r="A264" s="15" t="s">
        <v>1948</v>
      </c>
      <c r="B264" s="127"/>
      <c r="C264" s="127"/>
      <c r="D264" s="15"/>
      <c r="E264" s="49"/>
      <c r="F264" s="49"/>
      <c r="G264" s="49"/>
      <c r="H264" s="49"/>
      <c r="I264" s="127"/>
      <c r="J264" s="15"/>
    </row>
    <row r="265" spans="1:11" ht="21.75" customHeight="1">
      <c r="A265" s="15"/>
      <c r="B265" s="127" t="s">
        <v>1968</v>
      </c>
      <c r="C265" s="127"/>
      <c r="D265" s="15"/>
      <c r="E265" s="49"/>
      <c r="F265" s="49"/>
      <c r="G265" s="49"/>
      <c r="H265" s="49"/>
      <c r="I265" s="127"/>
      <c r="J265" s="269"/>
      <c r="K265" s="370">
        <v>53</v>
      </c>
    </row>
    <row r="266" spans="1:12" ht="21.75" customHeight="1">
      <c r="A266" s="60" t="s">
        <v>0</v>
      </c>
      <c r="B266" s="60" t="s">
        <v>1</v>
      </c>
      <c r="C266" s="396" t="s">
        <v>2</v>
      </c>
      <c r="D266" s="410" t="s">
        <v>4</v>
      </c>
      <c r="E266" s="680" t="s">
        <v>5</v>
      </c>
      <c r="F266" s="681"/>
      <c r="G266" s="681"/>
      <c r="H266" s="681"/>
      <c r="I266" s="682"/>
      <c r="J266" s="523" t="s">
        <v>1682</v>
      </c>
      <c r="K266" s="60" t="s">
        <v>316</v>
      </c>
      <c r="L266" s="68"/>
    </row>
    <row r="267" spans="1:11" ht="21.75" customHeight="1">
      <c r="A267" s="112"/>
      <c r="B267" s="112"/>
      <c r="C267" s="24"/>
      <c r="D267" s="147" t="s">
        <v>3</v>
      </c>
      <c r="E267" s="17">
        <v>2561</v>
      </c>
      <c r="F267" s="17">
        <v>2562</v>
      </c>
      <c r="G267" s="17">
        <v>2563</v>
      </c>
      <c r="H267" s="17">
        <v>2564</v>
      </c>
      <c r="I267" s="391">
        <v>2565</v>
      </c>
      <c r="J267" s="391" t="s">
        <v>1688</v>
      </c>
      <c r="K267" s="112" t="s">
        <v>317</v>
      </c>
    </row>
    <row r="268" spans="1:11" ht="21.75" customHeight="1">
      <c r="A268" s="490">
        <v>1</v>
      </c>
      <c r="B268" s="423" t="s">
        <v>1881</v>
      </c>
      <c r="C268" s="142" t="s">
        <v>24</v>
      </c>
      <c r="D268" s="455" t="s">
        <v>1634</v>
      </c>
      <c r="E268" s="472">
        <v>4200000</v>
      </c>
      <c r="F268" s="472">
        <v>4200000</v>
      </c>
      <c r="G268" s="473">
        <v>4200000</v>
      </c>
      <c r="H268" s="472">
        <v>4200000</v>
      </c>
      <c r="I268" s="472">
        <v>4200000</v>
      </c>
      <c r="J268" s="415" t="s">
        <v>603</v>
      </c>
      <c r="K268" s="404" t="s">
        <v>2086</v>
      </c>
    </row>
    <row r="269" spans="1:11" ht="21.75" customHeight="1">
      <c r="A269" s="490"/>
      <c r="B269" s="423" t="s">
        <v>1915</v>
      </c>
      <c r="C269" s="281" t="s">
        <v>28</v>
      </c>
      <c r="D269" s="455"/>
      <c r="E269" s="497"/>
      <c r="F269" s="393"/>
      <c r="G269" s="497"/>
      <c r="H269" s="392"/>
      <c r="I269" s="392"/>
      <c r="J269" s="422" t="s">
        <v>1670</v>
      </c>
      <c r="K269" s="398" t="s">
        <v>1668</v>
      </c>
    </row>
    <row r="270" spans="1:11" ht="21.75" customHeight="1">
      <c r="A270" s="452">
        <v>2</v>
      </c>
      <c r="B270" s="404" t="s">
        <v>1882</v>
      </c>
      <c r="C270" s="142" t="s">
        <v>24</v>
      </c>
      <c r="D270" s="420" t="s">
        <v>1634</v>
      </c>
      <c r="E270" s="472">
        <v>1900000</v>
      </c>
      <c r="F270" s="472">
        <v>1900000</v>
      </c>
      <c r="G270" s="473">
        <v>1900000</v>
      </c>
      <c r="H270" s="472">
        <v>1900000</v>
      </c>
      <c r="I270" s="472">
        <v>1900000</v>
      </c>
      <c r="J270" s="415" t="s">
        <v>603</v>
      </c>
      <c r="K270" s="404" t="s">
        <v>2086</v>
      </c>
    </row>
    <row r="271" spans="1:11" ht="21.75" customHeight="1">
      <c r="A271" s="524"/>
      <c r="B271" s="504" t="s">
        <v>1916</v>
      </c>
      <c r="C271" s="251" t="s">
        <v>28</v>
      </c>
      <c r="D271" s="505"/>
      <c r="E271" s="506"/>
      <c r="F271" s="498"/>
      <c r="G271" s="506"/>
      <c r="H271" s="498"/>
      <c r="I271" s="498"/>
      <c r="J271" s="525" t="s">
        <v>1670</v>
      </c>
      <c r="K271" s="398" t="s">
        <v>1668</v>
      </c>
    </row>
    <row r="272" spans="1:11" s="215" customFormat="1" ht="21.75" customHeight="1">
      <c r="A272" s="499">
        <v>3</v>
      </c>
      <c r="B272" s="500" t="s">
        <v>2137</v>
      </c>
      <c r="C272" s="142" t="s">
        <v>24</v>
      </c>
      <c r="D272" s="420" t="s">
        <v>1831</v>
      </c>
      <c r="E272" s="501">
        <v>2000000</v>
      </c>
      <c r="F272" s="501">
        <v>2000000</v>
      </c>
      <c r="G272" s="502">
        <v>2000000</v>
      </c>
      <c r="H272" s="501">
        <v>2000000</v>
      </c>
      <c r="I272" s="501">
        <v>2000000</v>
      </c>
      <c r="J272" s="415" t="s">
        <v>603</v>
      </c>
      <c r="K272" s="404" t="s">
        <v>2086</v>
      </c>
    </row>
    <row r="273" spans="1:11" s="215" customFormat="1" ht="21.75" customHeight="1">
      <c r="A273" s="503"/>
      <c r="B273" s="504" t="s">
        <v>2136</v>
      </c>
      <c r="C273" s="251" t="s">
        <v>28</v>
      </c>
      <c r="D273" s="505" t="s">
        <v>1832</v>
      </c>
      <c r="E273" s="506"/>
      <c r="F273" s="498"/>
      <c r="G273" s="506"/>
      <c r="H273" s="498"/>
      <c r="I273" s="498"/>
      <c r="J273" s="419" t="s">
        <v>1670</v>
      </c>
      <c r="K273" s="398" t="s">
        <v>1668</v>
      </c>
    </row>
    <row r="274" spans="1:11" s="215" customFormat="1" ht="21.75" customHeight="1">
      <c r="A274" s="444">
        <v>4</v>
      </c>
      <c r="B274" s="404" t="s">
        <v>1917</v>
      </c>
      <c r="C274" s="142" t="s">
        <v>24</v>
      </c>
      <c r="D274" s="420" t="s">
        <v>922</v>
      </c>
      <c r="E274" s="472">
        <v>5000000</v>
      </c>
      <c r="F274" s="472">
        <v>5000000</v>
      </c>
      <c r="G274" s="473">
        <v>5000000</v>
      </c>
      <c r="H274" s="472">
        <v>5000000</v>
      </c>
      <c r="I274" s="472">
        <v>5000000</v>
      </c>
      <c r="J274" s="415" t="s">
        <v>603</v>
      </c>
      <c r="K274" s="404" t="s">
        <v>2086</v>
      </c>
    </row>
    <row r="275" spans="1:11" s="416" customFormat="1" ht="21.75" customHeight="1">
      <c r="A275" s="491"/>
      <c r="B275" s="399"/>
      <c r="C275" s="251" t="s">
        <v>28</v>
      </c>
      <c r="D275" s="6"/>
      <c r="E275" s="487"/>
      <c r="F275" s="392"/>
      <c r="G275" s="487"/>
      <c r="H275" s="392"/>
      <c r="I275" s="392"/>
      <c r="J275" s="419"/>
      <c r="K275" s="507" t="s">
        <v>1668</v>
      </c>
    </row>
    <row r="276" spans="1:11" s="416" customFormat="1" ht="21.75" customHeight="1">
      <c r="A276" s="452">
        <v>5</v>
      </c>
      <c r="B276" s="423" t="s">
        <v>1918</v>
      </c>
      <c r="C276" s="142" t="s">
        <v>24</v>
      </c>
      <c r="D276" s="13" t="s">
        <v>922</v>
      </c>
      <c r="E276" s="508">
        <v>5000000</v>
      </c>
      <c r="F276" s="508">
        <v>5000000</v>
      </c>
      <c r="G276" s="509">
        <v>5000000</v>
      </c>
      <c r="H276" s="508">
        <v>5000000</v>
      </c>
      <c r="I276" s="508">
        <v>5000000</v>
      </c>
      <c r="J276" s="415" t="s">
        <v>603</v>
      </c>
      <c r="K276" s="404" t="s">
        <v>2086</v>
      </c>
    </row>
    <row r="277" spans="1:11" s="416" customFormat="1" ht="21.75" customHeight="1">
      <c r="A277" s="411"/>
      <c r="B277" s="399"/>
      <c r="C277" s="281" t="s">
        <v>28</v>
      </c>
      <c r="D277" s="6"/>
      <c r="E277" s="510"/>
      <c r="F277" s="508"/>
      <c r="G277" s="510"/>
      <c r="H277" s="494"/>
      <c r="I277" s="494"/>
      <c r="J277" s="422" t="s">
        <v>1670</v>
      </c>
      <c r="K277" s="507" t="s">
        <v>1668</v>
      </c>
    </row>
    <row r="278" spans="1:11" s="416" customFormat="1" ht="21.75" customHeight="1">
      <c r="A278" s="455">
        <v>6</v>
      </c>
      <c r="B278" s="423" t="s">
        <v>1883</v>
      </c>
      <c r="C278" s="142" t="s">
        <v>24</v>
      </c>
      <c r="D278" s="13" t="s">
        <v>1634</v>
      </c>
      <c r="E278" s="495">
        <v>2000000</v>
      </c>
      <c r="F278" s="495">
        <v>2000000</v>
      </c>
      <c r="G278" s="495">
        <v>2000000</v>
      </c>
      <c r="H278" s="508">
        <v>2000000</v>
      </c>
      <c r="I278" s="508">
        <v>2000000</v>
      </c>
      <c r="J278" s="415" t="s">
        <v>603</v>
      </c>
      <c r="K278" s="404" t="s">
        <v>2086</v>
      </c>
    </row>
    <row r="279" spans="1:11" s="215" customFormat="1" ht="21.75" customHeight="1">
      <c r="A279" s="411"/>
      <c r="B279" s="399" t="s">
        <v>1919</v>
      </c>
      <c r="C279" s="251" t="s">
        <v>1783</v>
      </c>
      <c r="D279" s="6"/>
      <c r="E279" s="392" t="s">
        <v>1668</v>
      </c>
      <c r="F279" s="392" t="s">
        <v>1668</v>
      </c>
      <c r="G279" s="392" t="s">
        <v>1668</v>
      </c>
      <c r="H279" s="392" t="s">
        <v>1668</v>
      </c>
      <c r="I279" s="392" t="s">
        <v>1668</v>
      </c>
      <c r="J279" s="419" t="s">
        <v>1670</v>
      </c>
      <c r="K279" s="507" t="s">
        <v>1668</v>
      </c>
    </row>
    <row r="280" spans="1:11" s="511" customFormat="1" ht="21.75" customHeight="1">
      <c r="A280" s="452">
        <v>7</v>
      </c>
      <c r="B280" s="404" t="s">
        <v>1969</v>
      </c>
      <c r="C280" s="142" t="s">
        <v>24</v>
      </c>
      <c r="D280" s="420" t="s">
        <v>1970</v>
      </c>
      <c r="E280" s="508">
        <v>750000</v>
      </c>
      <c r="F280" s="508">
        <v>750000</v>
      </c>
      <c r="G280" s="508">
        <v>750000</v>
      </c>
      <c r="H280" s="495">
        <v>750000</v>
      </c>
      <c r="I280" s="495">
        <v>750000</v>
      </c>
      <c r="J280" s="142" t="s">
        <v>26</v>
      </c>
      <c r="K280" s="404" t="s">
        <v>2086</v>
      </c>
    </row>
    <row r="281" spans="1:11" s="511" customFormat="1" ht="21.75" customHeight="1">
      <c r="A281" s="411"/>
      <c r="B281" s="399" t="s">
        <v>1920</v>
      </c>
      <c r="C281" s="251" t="s">
        <v>28</v>
      </c>
      <c r="D281" s="6" t="s">
        <v>782</v>
      </c>
      <c r="E281" s="493"/>
      <c r="F281" s="494"/>
      <c r="G281" s="493"/>
      <c r="H281" s="494"/>
      <c r="I281" s="494"/>
      <c r="J281" s="419" t="s">
        <v>27</v>
      </c>
      <c r="K281" s="507" t="s">
        <v>1668</v>
      </c>
    </row>
    <row r="282" spans="1:11" s="511" customFormat="1" ht="21.75" customHeight="1">
      <c r="A282" s="539"/>
      <c r="B282" s="462"/>
      <c r="C282" s="461"/>
      <c r="D282" s="249"/>
      <c r="E282" s="510"/>
      <c r="F282" s="510"/>
      <c r="G282" s="510"/>
      <c r="H282" s="510"/>
      <c r="I282" s="510"/>
      <c r="J282" s="461"/>
      <c r="K282" s="649"/>
    </row>
    <row r="283" spans="1:11" s="511" customFormat="1" ht="21.75" customHeight="1">
      <c r="A283" s="539"/>
      <c r="B283" s="462"/>
      <c r="C283" s="461"/>
      <c r="D283" s="249"/>
      <c r="E283" s="510"/>
      <c r="F283" s="510"/>
      <c r="G283" s="510"/>
      <c r="H283" s="510"/>
      <c r="I283" s="510"/>
      <c r="J283" s="461"/>
      <c r="K283" s="649"/>
    </row>
    <row r="284" spans="1:11" s="511" customFormat="1" ht="21.75" customHeight="1">
      <c r="A284" s="539"/>
      <c r="B284" s="462"/>
      <c r="C284" s="461"/>
      <c r="D284" s="249"/>
      <c r="E284" s="510"/>
      <c r="F284" s="510"/>
      <c r="G284" s="510"/>
      <c r="H284" s="510"/>
      <c r="I284" s="510"/>
      <c r="J284" s="461"/>
      <c r="K284" s="649"/>
    </row>
    <row r="285" spans="1:11" s="511" customFormat="1" ht="21.75" customHeight="1">
      <c r="A285" s="539"/>
      <c r="B285" s="462"/>
      <c r="C285" s="461"/>
      <c r="D285" s="249"/>
      <c r="E285" s="510"/>
      <c r="F285" s="510"/>
      <c r="G285" s="510"/>
      <c r="H285" s="510"/>
      <c r="I285" s="510"/>
      <c r="J285" s="461"/>
      <c r="K285" s="649"/>
    </row>
    <row r="286" spans="1:11" s="511" customFormat="1" ht="21.75" customHeight="1">
      <c r="A286" s="675" t="s">
        <v>2116</v>
      </c>
      <c r="B286" s="675"/>
      <c r="C286" s="675"/>
      <c r="D286" s="675"/>
      <c r="E286" s="675"/>
      <c r="F286" s="675"/>
      <c r="G286" s="675"/>
      <c r="H286" s="675"/>
      <c r="I286" s="675"/>
      <c r="J286" s="675"/>
      <c r="K286" s="649"/>
    </row>
    <row r="287" spans="1:11" s="511" customFormat="1" ht="21.75" customHeight="1">
      <c r="A287" s="675" t="s">
        <v>1568</v>
      </c>
      <c r="B287" s="675"/>
      <c r="C287" s="675"/>
      <c r="D287" s="675"/>
      <c r="E287" s="675"/>
      <c r="F287" s="675"/>
      <c r="G287" s="675"/>
      <c r="H287" s="675"/>
      <c r="I287" s="675"/>
      <c r="J287" s="675"/>
      <c r="K287" s="649"/>
    </row>
    <row r="288" spans="1:11" s="511" customFormat="1" ht="21.75" customHeight="1">
      <c r="A288" s="49" t="s">
        <v>1820</v>
      </c>
      <c r="B288" s="127" t="s">
        <v>1947</v>
      </c>
      <c r="C288" s="127"/>
      <c r="D288" s="127"/>
      <c r="E288" s="127"/>
      <c r="F288" s="127"/>
      <c r="G288" s="49"/>
      <c r="H288" s="49"/>
      <c r="I288" s="49"/>
      <c r="J288" s="49"/>
      <c r="K288" s="649"/>
    </row>
    <row r="289" spans="1:11" s="511" customFormat="1" ht="21.75" customHeight="1">
      <c r="A289" s="49" t="s">
        <v>1821</v>
      </c>
      <c r="B289" s="678" t="s">
        <v>1946</v>
      </c>
      <c r="C289" s="678"/>
      <c r="D289" s="678"/>
      <c r="E289" s="678"/>
      <c r="F289" s="678"/>
      <c r="G289" s="49"/>
      <c r="H289" s="49"/>
      <c r="I289" s="49"/>
      <c r="J289" s="49"/>
      <c r="K289" s="649"/>
    </row>
    <row r="290" spans="1:11" s="511" customFormat="1" ht="21.75" customHeight="1">
      <c r="A290" s="15" t="s">
        <v>1948</v>
      </c>
      <c r="B290" s="127"/>
      <c r="C290" s="127"/>
      <c r="D290" s="15"/>
      <c r="E290" s="49"/>
      <c r="F290" s="49"/>
      <c r="G290" s="49"/>
      <c r="H290" s="49"/>
      <c r="I290" s="127"/>
      <c r="J290" s="15"/>
      <c r="K290" s="649"/>
    </row>
    <row r="291" spans="1:11" s="511" customFormat="1" ht="21.75" customHeight="1">
      <c r="A291" s="15"/>
      <c r="B291" s="127" t="s">
        <v>1968</v>
      </c>
      <c r="C291" s="127"/>
      <c r="D291" s="15"/>
      <c r="E291" s="49"/>
      <c r="F291" s="49"/>
      <c r="G291" s="49"/>
      <c r="H291" s="49"/>
      <c r="I291" s="127"/>
      <c r="J291" s="269"/>
      <c r="K291" s="658">
        <v>54</v>
      </c>
    </row>
    <row r="292" spans="1:11" s="511" customFormat="1" ht="21.75" customHeight="1">
      <c r="A292" s="60" t="s">
        <v>0</v>
      </c>
      <c r="B292" s="60" t="s">
        <v>1</v>
      </c>
      <c r="C292" s="396" t="s">
        <v>2</v>
      </c>
      <c r="D292" s="410" t="s">
        <v>4</v>
      </c>
      <c r="E292" s="680" t="s">
        <v>5</v>
      </c>
      <c r="F292" s="681"/>
      <c r="G292" s="681"/>
      <c r="H292" s="681"/>
      <c r="I292" s="682"/>
      <c r="J292" s="523" t="s">
        <v>1682</v>
      </c>
      <c r="K292" s="60" t="s">
        <v>316</v>
      </c>
    </row>
    <row r="293" spans="1:11" s="511" customFormat="1" ht="21.75" customHeight="1">
      <c r="A293" s="112"/>
      <c r="B293" s="112"/>
      <c r="C293" s="24"/>
      <c r="D293" s="147" t="s">
        <v>3</v>
      </c>
      <c r="E293" s="17">
        <v>2561</v>
      </c>
      <c r="F293" s="17">
        <v>2562</v>
      </c>
      <c r="G293" s="17">
        <v>2563</v>
      </c>
      <c r="H293" s="17">
        <v>2564</v>
      </c>
      <c r="I293" s="391">
        <v>2565</v>
      </c>
      <c r="J293" s="391" t="s">
        <v>1688</v>
      </c>
      <c r="K293" s="112" t="s">
        <v>317</v>
      </c>
    </row>
    <row r="294" spans="1:11" s="511" customFormat="1" ht="21.75" customHeight="1">
      <c r="A294" s="452">
        <v>8</v>
      </c>
      <c r="B294" s="404" t="s">
        <v>1945</v>
      </c>
      <c r="C294" s="142" t="s">
        <v>819</v>
      </c>
      <c r="D294" s="420" t="s">
        <v>1970</v>
      </c>
      <c r="E294" s="495">
        <v>750000</v>
      </c>
      <c r="F294" s="495">
        <v>750000</v>
      </c>
      <c r="G294" s="496">
        <v>750000</v>
      </c>
      <c r="H294" s="495">
        <v>750000</v>
      </c>
      <c r="I294" s="495">
        <v>750000</v>
      </c>
      <c r="J294" s="415" t="s">
        <v>26</v>
      </c>
      <c r="K294" s="404" t="s">
        <v>2068</v>
      </c>
    </row>
    <row r="295" spans="1:11" s="215" customFormat="1" ht="21.75" customHeight="1">
      <c r="A295" s="455"/>
      <c r="B295" s="423" t="s">
        <v>1921</v>
      </c>
      <c r="C295" s="281" t="s">
        <v>1256</v>
      </c>
      <c r="D295" s="13"/>
      <c r="E295" s="493"/>
      <c r="F295" s="494"/>
      <c r="G295" s="493"/>
      <c r="H295" s="494"/>
      <c r="I295" s="494"/>
      <c r="J295" s="419" t="s">
        <v>27</v>
      </c>
      <c r="K295" s="449"/>
    </row>
    <row r="296" spans="1:11" s="215" customFormat="1" ht="21.75" customHeight="1">
      <c r="A296" s="683" t="s">
        <v>2149</v>
      </c>
      <c r="B296" s="684"/>
      <c r="C296" s="684"/>
      <c r="D296" s="685"/>
      <c r="E296" s="493">
        <f>E268++E270+E272+E274+E276+E278+E280+E294</f>
        <v>21600000</v>
      </c>
      <c r="F296" s="494">
        <f>F268+F270+F272+F274+F276+F278+F280+F294</f>
        <v>21600000</v>
      </c>
      <c r="G296" s="494">
        <f>G268+G270+G272+G274+G276+G278+G280+G294</f>
        <v>21600000</v>
      </c>
      <c r="H296" s="494">
        <f>H268+H270+H272+H274+H276+H278+H280+H294</f>
        <v>21600000</v>
      </c>
      <c r="I296" s="494">
        <f>I268+I270+I272+I274+I276+I278+I280+I294</f>
        <v>21600000</v>
      </c>
      <c r="J296" s="419"/>
      <c r="K296" s="449"/>
    </row>
    <row r="297" spans="1:89" s="513" customFormat="1" ht="21.75" customHeight="1" thickBot="1">
      <c r="A297" s="673" t="s">
        <v>2150</v>
      </c>
      <c r="B297" s="676"/>
      <c r="C297" s="676"/>
      <c r="D297" s="674"/>
      <c r="E297" s="653">
        <f>E140+E254+E296</f>
        <v>82142500</v>
      </c>
      <c r="F297" s="653">
        <f>F140+F254+F296</f>
        <v>92512500</v>
      </c>
      <c r="G297" s="653">
        <f>G140+G254+G296</f>
        <v>91732500</v>
      </c>
      <c r="H297" s="653">
        <f>H140+H254+H296</f>
        <v>91732500</v>
      </c>
      <c r="I297" s="653">
        <f>I140+I254+I296</f>
        <v>91732500</v>
      </c>
      <c r="J297" s="512"/>
      <c r="K297" s="231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  <c r="AU297" s="215"/>
      <c r="AV297" s="215"/>
      <c r="AW297" s="215"/>
      <c r="AX297" s="215"/>
      <c r="AY297" s="215"/>
      <c r="AZ297" s="215"/>
      <c r="BA297" s="215"/>
      <c r="BB297" s="215"/>
      <c r="BC297" s="215"/>
      <c r="BD297" s="215"/>
      <c r="BE297" s="215"/>
      <c r="BF297" s="215"/>
      <c r="BG297" s="215"/>
      <c r="BH297" s="215"/>
      <c r="BI297" s="215"/>
      <c r="BJ297" s="215"/>
      <c r="BK297" s="215"/>
      <c r="BL297" s="215"/>
      <c r="BM297" s="215"/>
      <c r="BN297" s="215"/>
      <c r="BO297" s="215"/>
      <c r="BP297" s="215"/>
      <c r="BQ297" s="215"/>
      <c r="BR297" s="215"/>
      <c r="BS297" s="215"/>
      <c r="BT297" s="215"/>
      <c r="BU297" s="215"/>
      <c r="BV297" s="215"/>
      <c r="BW297" s="215"/>
      <c r="BX297" s="215"/>
      <c r="BY297" s="215"/>
      <c r="BZ297" s="215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</row>
    <row r="298" spans="1:10" s="46" customFormat="1" ht="22.5" customHeight="1" thickTop="1">
      <c r="A298" s="1"/>
      <c r="B298" s="137"/>
      <c r="C298" s="137"/>
      <c r="D298" s="1"/>
      <c r="E298" s="68"/>
      <c r="F298" s="68"/>
      <c r="G298" s="68"/>
      <c r="H298" s="68"/>
      <c r="I298" s="137"/>
      <c r="J298" s="1"/>
    </row>
    <row r="299" spans="12:89" ht="22.5" customHeight="1"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</row>
    <row r="300" spans="12:89" ht="22.5" customHeight="1"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</row>
    <row r="301" spans="12:89" ht="22.5" customHeight="1"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</row>
    <row r="302" spans="12:89" ht="22.5" customHeight="1"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</row>
    <row r="303" spans="12:89" ht="22.5" customHeight="1"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</row>
    <row r="304" spans="12:89" ht="22.5" customHeight="1"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</row>
    <row r="305" spans="12:89" ht="22.5" customHeight="1">
      <c r="L305" s="121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</row>
    <row r="306" spans="1:10" s="46" customFormat="1" ht="22.5" customHeight="1">
      <c r="A306" s="1"/>
      <c r="B306" s="137"/>
      <c r="C306" s="137"/>
      <c r="D306" s="1"/>
      <c r="E306" s="68"/>
      <c r="F306" s="68"/>
      <c r="G306" s="68"/>
      <c r="H306" s="68"/>
      <c r="I306" s="137"/>
      <c r="J306" s="1"/>
    </row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spans="1:9" s="46" customFormat="1" ht="22.5" customHeight="1">
      <c r="A317" s="1"/>
      <c r="B317" s="137"/>
      <c r="C317" s="137"/>
      <c r="D317" s="1"/>
      <c r="E317" s="68"/>
      <c r="F317" s="68"/>
      <c r="G317" s="68"/>
      <c r="H317" s="68"/>
      <c r="I317" s="137"/>
    </row>
    <row r="318" spans="1:11" s="368" customFormat="1" ht="22.5" customHeight="1">
      <c r="A318" s="1"/>
      <c r="B318" s="137"/>
      <c r="C318" s="137"/>
      <c r="D318" s="1"/>
      <c r="E318" s="68"/>
      <c r="F318" s="68"/>
      <c r="G318" s="68"/>
      <c r="H318" s="68"/>
      <c r="I318" s="137"/>
      <c r="J318" s="46"/>
      <c r="K318" s="373"/>
    </row>
    <row r="319" spans="1:11" s="46" customFormat="1" ht="22.5" customHeight="1">
      <c r="A319" s="1"/>
      <c r="B319" s="137"/>
      <c r="C319" s="137"/>
      <c r="D319" s="1"/>
      <c r="E319" s="68"/>
      <c r="F319" s="68"/>
      <c r="G319" s="68"/>
      <c r="H319" s="68"/>
      <c r="I319" s="137"/>
      <c r="J319" s="1"/>
      <c r="K319" s="309"/>
    </row>
    <row r="320" spans="1:11" s="46" customFormat="1" ht="22.5" customHeight="1">
      <c r="A320" s="1"/>
      <c r="B320" s="137"/>
      <c r="C320" s="137"/>
      <c r="D320" s="1"/>
      <c r="E320" s="68"/>
      <c r="F320" s="68"/>
      <c r="G320" s="68"/>
      <c r="H320" s="68"/>
      <c r="I320" s="137"/>
      <c r="J320" s="1"/>
      <c r="K320" s="309"/>
    </row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</sheetData>
  <sheetProtection/>
  <mergeCells count="80">
    <mergeCell ref="B159:F159"/>
    <mergeCell ref="B211:F211"/>
    <mergeCell ref="A296:D296"/>
    <mergeCell ref="A254:D254"/>
    <mergeCell ref="E162:I162"/>
    <mergeCell ref="A286:J286"/>
    <mergeCell ref="A287:J287"/>
    <mergeCell ref="B289:F289"/>
    <mergeCell ref="E292:I292"/>
    <mergeCell ref="E240:I240"/>
    <mergeCell ref="B263:F263"/>
    <mergeCell ref="E188:I188"/>
    <mergeCell ref="A235:J235"/>
    <mergeCell ref="A208:J208"/>
    <mergeCell ref="E214:I214"/>
    <mergeCell ref="E266:I266"/>
    <mergeCell ref="A234:J234"/>
    <mergeCell ref="B185:F185"/>
    <mergeCell ref="A104:J104"/>
    <mergeCell ref="A78:J78"/>
    <mergeCell ref="A157:J157"/>
    <mergeCell ref="A130:J130"/>
    <mergeCell ref="A131:J131"/>
    <mergeCell ref="E110:I110"/>
    <mergeCell ref="A156:J156"/>
    <mergeCell ref="A140:D140"/>
    <mergeCell ref="E136:I136"/>
    <mergeCell ref="A297:D297"/>
    <mergeCell ref="A260:J260"/>
    <mergeCell ref="A261:J261"/>
    <mergeCell ref="A79:J79"/>
    <mergeCell ref="B237:F237"/>
    <mergeCell ref="HC27:HL27"/>
    <mergeCell ref="CC27:CL27"/>
    <mergeCell ref="CM27:CV27"/>
    <mergeCell ref="CW27:DF27"/>
    <mergeCell ref="DG27:DP27"/>
    <mergeCell ref="EA27:EJ27"/>
    <mergeCell ref="GI27:GR27"/>
    <mergeCell ref="DQ27:DZ27"/>
    <mergeCell ref="HM27:HV27"/>
    <mergeCell ref="HW27:IF27"/>
    <mergeCell ref="IG27:IP27"/>
    <mergeCell ref="IQ27:IV27"/>
    <mergeCell ref="EK27:ET27"/>
    <mergeCell ref="EU27:FD27"/>
    <mergeCell ref="FE27:FN27"/>
    <mergeCell ref="FO27:FX27"/>
    <mergeCell ref="GS27:HB27"/>
    <mergeCell ref="FY27:GH27"/>
    <mergeCell ref="BS27:CB27"/>
    <mergeCell ref="B29:F29"/>
    <mergeCell ref="A52:J52"/>
    <mergeCell ref="A53:J53"/>
    <mergeCell ref="E58:I58"/>
    <mergeCell ref="AE27:AN27"/>
    <mergeCell ref="AO27:AX27"/>
    <mergeCell ref="AY27:BH27"/>
    <mergeCell ref="U27:AD27"/>
    <mergeCell ref="B55:F55"/>
    <mergeCell ref="A1:J1"/>
    <mergeCell ref="A105:J105"/>
    <mergeCell ref="B133:F133"/>
    <mergeCell ref="A27:J27"/>
    <mergeCell ref="K27:T27"/>
    <mergeCell ref="BI27:BR27"/>
    <mergeCell ref="B4:F4"/>
    <mergeCell ref="O7:S7"/>
    <mergeCell ref="B81:F81"/>
    <mergeCell ref="B107:F107"/>
    <mergeCell ref="A2:J2"/>
    <mergeCell ref="E84:I84"/>
    <mergeCell ref="A209:J209"/>
    <mergeCell ref="A182:J182"/>
    <mergeCell ref="A183:J183"/>
    <mergeCell ref="K1:T1"/>
    <mergeCell ref="K2:T2"/>
    <mergeCell ref="L4:P4"/>
    <mergeCell ref="E7:I7"/>
    <mergeCell ref="E32:I32"/>
  </mergeCells>
  <printOptions/>
  <pageMargins left="0.2755905511811024" right="0.11811023622047245" top="0.1968503937007874" bottom="0" header="0.3937007874015748" footer="0"/>
  <pageSetup horizontalDpi="300" verticalDpi="300" orientation="landscape" paperSize="9" r:id="rId1"/>
  <headerFooter scaleWithDoc="0">
    <firstHeader>&amp;C43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="160" zoomScaleSheetLayoutView="160" workbookViewId="0" topLeftCell="A226">
      <selection activeCell="D218" sqref="D218"/>
    </sheetView>
  </sheetViews>
  <sheetFormatPr defaultColWidth="9.140625" defaultRowHeight="12.75"/>
  <cols>
    <col min="1" max="1" width="3.7109375" style="1" customWidth="1"/>
    <col min="2" max="2" width="19.8515625" style="137" customWidth="1"/>
    <col min="3" max="3" width="20.28125" style="137" customWidth="1"/>
    <col min="4" max="4" width="14.7109375" style="1" customWidth="1"/>
    <col min="5" max="5" width="10.28125" style="68" customWidth="1"/>
    <col min="6" max="6" width="10.421875" style="68" customWidth="1"/>
    <col min="7" max="7" width="10.28125" style="68" customWidth="1"/>
    <col min="8" max="8" width="10.140625" style="68" customWidth="1"/>
    <col min="9" max="9" width="11.00390625" style="68" customWidth="1"/>
    <col min="10" max="10" width="21.00390625" style="137" customWidth="1"/>
    <col min="11" max="11" width="11.00390625" style="1" customWidth="1"/>
    <col min="12" max="12" width="0.13671875" style="1" customWidth="1"/>
    <col min="13" max="16" width="9.140625" style="1" hidden="1" customWidth="1"/>
    <col min="17" max="17" width="8.140625" style="1" hidden="1" customWidth="1"/>
    <col min="18" max="18" width="9.140625" style="1" hidden="1" customWidth="1"/>
    <col min="19" max="16384" width="9.140625" style="1" customWidth="1"/>
  </cols>
  <sheetData>
    <row r="1" spans="1:11" ht="23.25">
      <c r="A1" s="675" t="s">
        <v>2116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11" ht="23.25">
      <c r="A2" s="675" t="s">
        <v>1568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1" ht="23.25">
      <c r="A3" s="49" t="s">
        <v>1820</v>
      </c>
      <c r="B3" s="127" t="s">
        <v>1947</v>
      </c>
      <c r="C3" s="127"/>
      <c r="D3" s="127"/>
      <c r="E3" s="127"/>
      <c r="F3" s="127"/>
      <c r="G3" s="49"/>
      <c r="H3" s="49"/>
      <c r="I3" s="49"/>
      <c r="J3" s="49"/>
      <c r="K3" s="49"/>
    </row>
    <row r="4" spans="1:11" ht="23.25">
      <c r="A4" s="49" t="s">
        <v>1821</v>
      </c>
      <c r="B4" s="127" t="s">
        <v>1976</v>
      </c>
      <c r="C4" s="127"/>
      <c r="D4" s="127"/>
      <c r="E4" s="127"/>
      <c r="F4" s="127"/>
      <c r="G4" s="127"/>
      <c r="H4" s="49"/>
      <c r="I4" s="49"/>
      <c r="J4" s="49"/>
      <c r="K4" s="49"/>
    </row>
    <row r="5" spans="1:11" ht="23.25">
      <c r="A5" s="15" t="s">
        <v>1971</v>
      </c>
      <c r="B5" s="127"/>
      <c r="C5" s="127"/>
      <c r="D5" s="15"/>
      <c r="E5" s="49"/>
      <c r="F5" s="49"/>
      <c r="G5" s="49"/>
      <c r="H5" s="49"/>
      <c r="I5" s="49"/>
      <c r="J5" s="127"/>
      <c r="K5" s="15"/>
    </row>
    <row r="6" spans="1:11" ht="23.25">
      <c r="A6" s="15"/>
      <c r="B6" s="127" t="s">
        <v>1972</v>
      </c>
      <c r="C6" s="127"/>
      <c r="D6" s="15"/>
      <c r="E6" s="49"/>
      <c r="F6" s="49"/>
      <c r="G6" s="49"/>
      <c r="H6" s="49"/>
      <c r="I6" s="49"/>
      <c r="J6" s="127"/>
      <c r="K6" s="269">
        <v>55</v>
      </c>
    </row>
    <row r="7" spans="1:11" s="416" customFormat="1" ht="18">
      <c r="A7" s="427" t="s">
        <v>0</v>
      </c>
      <c r="B7" s="427" t="s">
        <v>1</v>
      </c>
      <c r="C7" s="427" t="s">
        <v>2</v>
      </c>
      <c r="D7" s="521" t="s">
        <v>4</v>
      </c>
      <c r="E7" s="673" t="s">
        <v>5</v>
      </c>
      <c r="F7" s="676"/>
      <c r="G7" s="676"/>
      <c r="H7" s="676"/>
      <c r="I7" s="674"/>
      <c r="J7" s="522" t="s">
        <v>1682</v>
      </c>
      <c r="K7" s="531" t="s">
        <v>316</v>
      </c>
    </row>
    <row r="8" spans="1:11" s="416" customFormat="1" ht="18">
      <c r="A8" s="429"/>
      <c r="B8" s="429"/>
      <c r="C8" s="429"/>
      <c r="D8" s="390" t="s">
        <v>3</v>
      </c>
      <c r="E8" s="147">
        <v>2561</v>
      </c>
      <c r="F8" s="147">
        <v>2562</v>
      </c>
      <c r="G8" s="147">
        <v>2563</v>
      </c>
      <c r="H8" s="147">
        <v>2564</v>
      </c>
      <c r="I8" s="147">
        <v>2565</v>
      </c>
      <c r="J8" s="429" t="s">
        <v>1688</v>
      </c>
      <c r="K8" s="532" t="s">
        <v>317</v>
      </c>
    </row>
    <row r="9" spans="1:11" s="416" customFormat="1" ht="18">
      <c r="A9" s="420">
        <v>1</v>
      </c>
      <c r="B9" s="142" t="s">
        <v>2151</v>
      </c>
      <c r="C9" s="142" t="s">
        <v>1593</v>
      </c>
      <c r="D9" s="420" t="s">
        <v>16</v>
      </c>
      <c r="E9" s="190">
        <v>250000</v>
      </c>
      <c r="F9" s="190">
        <v>250000</v>
      </c>
      <c r="G9" s="190">
        <v>250000</v>
      </c>
      <c r="H9" s="187">
        <v>250000</v>
      </c>
      <c r="I9" s="187">
        <v>250000</v>
      </c>
      <c r="J9" s="415" t="s">
        <v>1798</v>
      </c>
      <c r="K9" s="404" t="s">
        <v>1594</v>
      </c>
    </row>
    <row r="10" spans="1:11" s="416" customFormat="1" ht="18">
      <c r="A10" s="6"/>
      <c r="B10" s="251"/>
      <c r="C10" s="251" t="s">
        <v>1011</v>
      </c>
      <c r="D10" s="6"/>
      <c r="E10" s="185"/>
      <c r="F10" s="185"/>
      <c r="G10" s="385"/>
      <c r="H10" s="185"/>
      <c r="I10" s="185"/>
      <c r="J10" s="419" t="s">
        <v>1799</v>
      </c>
      <c r="K10" s="424"/>
    </row>
    <row r="11" spans="1:11" s="416" customFormat="1" ht="18">
      <c r="A11" s="420">
        <v>2</v>
      </c>
      <c r="B11" s="142" t="s">
        <v>2152</v>
      </c>
      <c r="C11" s="142" t="s">
        <v>1008</v>
      </c>
      <c r="D11" s="420" t="s">
        <v>16</v>
      </c>
      <c r="E11" s="190">
        <v>30000</v>
      </c>
      <c r="F11" s="190">
        <v>30000</v>
      </c>
      <c r="G11" s="190">
        <v>30000</v>
      </c>
      <c r="H11" s="190">
        <v>30000</v>
      </c>
      <c r="I11" s="190">
        <v>30000</v>
      </c>
      <c r="J11" s="415" t="s">
        <v>1726</v>
      </c>
      <c r="K11" s="404" t="s">
        <v>1218</v>
      </c>
    </row>
    <row r="12" spans="1:11" s="416" customFormat="1" ht="18">
      <c r="A12" s="6"/>
      <c r="B12" s="251" t="s">
        <v>1022</v>
      </c>
      <c r="C12" s="251" t="s">
        <v>1011</v>
      </c>
      <c r="D12" s="6"/>
      <c r="E12" s="185"/>
      <c r="F12" s="185"/>
      <c r="G12" s="385"/>
      <c r="H12" s="185"/>
      <c r="I12" s="185"/>
      <c r="J12" s="419" t="s">
        <v>1727</v>
      </c>
      <c r="K12" s="424"/>
    </row>
    <row r="13" spans="1:11" s="416" customFormat="1" ht="18">
      <c r="A13" s="420">
        <v>3</v>
      </c>
      <c r="B13" s="142" t="s">
        <v>2153</v>
      </c>
      <c r="C13" s="142" t="s">
        <v>56</v>
      </c>
      <c r="D13" s="420" t="s">
        <v>2081</v>
      </c>
      <c r="E13" s="190">
        <v>100000</v>
      </c>
      <c r="F13" s="190">
        <v>100000</v>
      </c>
      <c r="G13" s="190" t="s">
        <v>1681</v>
      </c>
      <c r="H13" s="190" t="s">
        <v>1681</v>
      </c>
      <c r="I13" s="190" t="s">
        <v>1681</v>
      </c>
      <c r="J13" s="415" t="s">
        <v>2078</v>
      </c>
      <c r="K13" s="404" t="s">
        <v>1218</v>
      </c>
    </row>
    <row r="14" spans="1:11" s="416" customFormat="1" ht="18">
      <c r="A14" s="6"/>
      <c r="B14" s="251" t="s">
        <v>2076</v>
      </c>
      <c r="C14" s="251" t="s">
        <v>2077</v>
      </c>
      <c r="D14" s="6"/>
      <c r="E14" s="185"/>
      <c r="F14" s="185"/>
      <c r="G14" s="385"/>
      <c r="H14" s="185"/>
      <c r="I14" s="185"/>
      <c r="J14" s="419"/>
      <c r="K14" s="424"/>
    </row>
    <row r="15" spans="1:11" s="416" customFormat="1" ht="18">
      <c r="A15" s="420">
        <v>4</v>
      </c>
      <c r="B15" s="142" t="s">
        <v>2154</v>
      </c>
      <c r="C15" s="142" t="s">
        <v>1019</v>
      </c>
      <c r="D15" s="420" t="s">
        <v>16</v>
      </c>
      <c r="E15" s="190">
        <v>90000</v>
      </c>
      <c r="F15" s="190">
        <v>90000</v>
      </c>
      <c r="G15" s="190">
        <v>90000</v>
      </c>
      <c r="H15" s="190">
        <v>90000</v>
      </c>
      <c r="I15" s="190">
        <v>90000</v>
      </c>
      <c r="J15" s="415" t="s">
        <v>1728</v>
      </c>
      <c r="K15" s="404" t="s">
        <v>1973</v>
      </c>
    </row>
    <row r="16" spans="1:11" s="416" customFormat="1" ht="18">
      <c r="A16" s="6"/>
      <c r="B16" s="251" t="s">
        <v>1598</v>
      </c>
      <c r="C16" s="251" t="s">
        <v>1011</v>
      </c>
      <c r="D16" s="6"/>
      <c r="E16" s="185"/>
      <c r="F16" s="185"/>
      <c r="G16" s="385"/>
      <c r="H16" s="185"/>
      <c r="I16" s="185"/>
      <c r="J16" s="419" t="s">
        <v>1729</v>
      </c>
      <c r="K16" s="423" t="s">
        <v>1021</v>
      </c>
    </row>
    <row r="17" spans="1:11" s="416" customFormat="1" ht="18">
      <c r="A17" s="420">
        <v>5</v>
      </c>
      <c r="B17" s="142" t="s">
        <v>2155</v>
      </c>
      <c r="C17" s="142" t="s">
        <v>1019</v>
      </c>
      <c r="D17" s="420" t="s">
        <v>16</v>
      </c>
      <c r="E17" s="190">
        <v>90000</v>
      </c>
      <c r="F17" s="190">
        <v>90000</v>
      </c>
      <c r="G17" s="190">
        <v>90000</v>
      </c>
      <c r="H17" s="190">
        <v>90000</v>
      </c>
      <c r="I17" s="190">
        <v>90000</v>
      </c>
      <c r="J17" s="415" t="s">
        <v>1706</v>
      </c>
      <c r="K17" s="404" t="s">
        <v>1218</v>
      </c>
    </row>
    <row r="18" spans="1:11" s="416" customFormat="1" ht="18">
      <c r="A18" s="6"/>
      <c r="B18" s="251" t="s">
        <v>1797</v>
      </c>
      <c r="C18" s="251" t="s">
        <v>1011</v>
      </c>
      <c r="D18" s="6"/>
      <c r="E18" s="185"/>
      <c r="F18" s="185"/>
      <c r="G18" s="385"/>
      <c r="H18" s="185"/>
      <c r="I18" s="185"/>
      <c r="J18" s="419" t="s">
        <v>1013</v>
      </c>
      <c r="K18" s="424"/>
    </row>
    <row r="19" spans="1:11" s="416" customFormat="1" ht="18">
      <c r="A19" s="420">
        <v>6</v>
      </c>
      <c r="B19" s="142" t="s">
        <v>2156</v>
      </c>
      <c r="C19" s="142" t="s">
        <v>1019</v>
      </c>
      <c r="D19" s="420" t="s">
        <v>16</v>
      </c>
      <c r="E19" s="190">
        <v>90000</v>
      </c>
      <c r="F19" s="190">
        <v>90000</v>
      </c>
      <c r="G19" s="190">
        <v>90000</v>
      </c>
      <c r="H19" s="190">
        <v>90000</v>
      </c>
      <c r="I19" s="190">
        <v>90000</v>
      </c>
      <c r="J19" s="415" t="s">
        <v>1714</v>
      </c>
      <c r="K19" s="404" t="s">
        <v>1218</v>
      </c>
    </row>
    <row r="20" spans="1:11" s="416" customFormat="1" ht="18">
      <c r="A20" s="6"/>
      <c r="B20" s="251" t="s">
        <v>2141</v>
      </c>
      <c r="C20" s="251" t="s">
        <v>1011</v>
      </c>
      <c r="D20" s="6"/>
      <c r="E20" s="185"/>
      <c r="F20" s="185"/>
      <c r="G20" s="385"/>
      <c r="H20" s="187"/>
      <c r="I20" s="187"/>
      <c r="J20" s="419" t="s">
        <v>1730</v>
      </c>
      <c r="K20" s="424"/>
    </row>
    <row r="21" spans="1:11" s="416" customFormat="1" ht="18">
      <c r="A21" s="452">
        <v>7</v>
      </c>
      <c r="B21" s="465" t="s">
        <v>2157</v>
      </c>
      <c r="C21" s="404" t="s">
        <v>1031</v>
      </c>
      <c r="D21" s="534" t="s">
        <v>16</v>
      </c>
      <c r="E21" s="190">
        <v>900000</v>
      </c>
      <c r="F21" s="190">
        <v>900000</v>
      </c>
      <c r="G21" s="389">
        <v>900000</v>
      </c>
      <c r="H21" s="190">
        <v>900000</v>
      </c>
      <c r="I21" s="190">
        <v>900000</v>
      </c>
      <c r="J21" s="465" t="s">
        <v>1691</v>
      </c>
      <c r="K21" s="404" t="s">
        <v>1218</v>
      </c>
    </row>
    <row r="22" spans="1:11" s="416" customFormat="1" ht="18">
      <c r="A22" s="429"/>
      <c r="B22" s="467"/>
      <c r="C22" s="399"/>
      <c r="D22" s="536"/>
      <c r="E22" s="537"/>
      <c r="F22" s="538"/>
      <c r="G22" s="537"/>
      <c r="H22" s="537"/>
      <c r="I22" s="537"/>
      <c r="J22" s="467" t="s">
        <v>1731</v>
      </c>
      <c r="K22" s="424"/>
    </row>
    <row r="23" spans="1:11" s="416" customFormat="1" ht="18">
      <c r="A23" s="520"/>
      <c r="B23" s="462"/>
      <c r="C23" s="462"/>
      <c r="D23" s="539"/>
      <c r="E23" s="540"/>
      <c r="F23" s="540"/>
      <c r="G23" s="540"/>
      <c r="H23" s="540"/>
      <c r="I23" s="540"/>
      <c r="J23" s="462"/>
      <c r="K23" s="541"/>
    </row>
    <row r="24" spans="1:11" s="416" customFormat="1" ht="18">
      <c r="A24" s="520"/>
      <c r="B24" s="462"/>
      <c r="C24" s="462"/>
      <c r="D24" s="539"/>
      <c r="E24" s="540"/>
      <c r="F24" s="540"/>
      <c r="G24" s="540"/>
      <c r="H24" s="540"/>
      <c r="I24" s="540"/>
      <c r="J24" s="462"/>
      <c r="K24" s="541"/>
    </row>
    <row r="25" spans="1:11" s="416" customFormat="1" ht="18">
      <c r="A25" s="520"/>
      <c r="B25" s="462"/>
      <c r="C25" s="462"/>
      <c r="D25" s="539"/>
      <c r="E25" s="540"/>
      <c r="F25" s="540"/>
      <c r="G25" s="540"/>
      <c r="H25" s="540"/>
      <c r="I25" s="540"/>
      <c r="J25" s="462"/>
      <c r="K25" s="541"/>
    </row>
    <row r="26" spans="1:11" s="416" customFormat="1" ht="18">
      <c r="A26" s="520"/>
      <c r="B26" s="462"/>
      <c r="C26" s="462"/>
      <c r="D26" s="539"/>
      <c r="E26" s="540"/>
      <c r="F26" s="540"/>
      <c r="G26" s="540"/>
      <c r="H26" s="540"/>
      <c r="I26" s="540"/>
      <c r="J26" s="462"/>
      <c r="K26" s="541"/>
    </row>
    <row r="27" spans="1:11" s="416" customFormat="1" ht="18">
      <c r="A27" s="520"/>
      <c r="B27" s="462"/>
      <c r="C27" s="462"/>
      <c r="D27" s="539"/>
      <c r="E27" s="540"/>
      <c r="F27" s="540"/>
      <c r="G27" s="540"/>
      <c r="H27" s="540"/>
      <c r="I27" s="540"/>
      <c r="J27" s="462"/>
      <c r="K27" s="541"/>
    </row>
    <row r="28" spans="1:11" s="416" customFormat="1" ht="18">
      <c r="A28" s="520"/>
      <c r="B28" s="462"/>
      <c r="C28" s="462"/>
      <c r="D28" s="539"/>
      <c r="E28" s="540"/>
      <c r="F28" s="540"/>
      <c r="G28" s="540"/>
      <c r="H28" s="540"/>
      <c r="I28" s="540"/>
      <c r="J28" s="462"/>
      <c r="K28" s="541"/>
    </row>
    <row r="29" spans="1:11" ht="23.25">
      <c r="A29" s="675" t="s">
        <v>2116</v>
      </c>
      <c r="B29" s="675"/>
      <c r="C29" s="675"/>
      <c r="D29" s="675"/>
      <c r="E29" s="675"/>
      <c r="F29" s="675"/>
      <c r="G29" s="675"/>
      <c r="H29" s="675"/>
      <c r="I29" s="675"/>
      <c r="J29" s="675"/>
      <c r="K29" s="675"/>
    </row>
    <row r="30" spans="1:11" ht="23.25">
      <c r="A30" s="675" t="s">
        <v>1568</v>
      </c>
      <c r="B30" s="675"/>
      <c r="C30" s="675"/>
      <c r="D30" s="675"/>
      <c r="E30" s="675"/>
      <c r="F30" s="675"/>
      <c r="G30" s="675"/>
      <c r="H30" s="675"/>
      <c r="I30" s="675"/>
      <c r="J30" s="675"/>
      <c r="K30" s="675"/>
    </row>
    <row r="31" spans="1:11" ht="23.25">
      <c r="A31" s="49" t="s">
        <v>1820</v>
      </c>
      <c r="B31" s="127" t="s">
        <v>1947</v>
      </c>
      <c r="C31" s="127"/>
      <c r="D31" s="127"/>
      <c r="E31" s="127"/>
      <c r="F31" s="127"/>
      <c r="G31" s="49"/>
      <c r="H31" s="49"/>
      <c r="I31" s="49"/>
      <c r="J31" s="49"/>
      <c r="K31" s="49"/>
    </row>
    <row r="32" spans="1:11" ht="23.25">
      <c r="A32" s="49" t="s">
        <v>1821</v>
      </c>
      <c r="B32" s="127" t="s">
        <v>1976</v>
      </c>
      <c r="C32" s="127"/>
      <c r="D32" s="127"/>
      <c r="E32" s="127"/>
      <c r="F32" s="127"/>
      <c r="G32" s="127"/>
      <c r="H32" s="49"/>
      <c r="I32" s="49"/>
      <c r="J32" s="49"/>
      <c r="K32" s="49"/>
    </row>
    <row r="33" spans="1:11" ht="23.25">
      <c r="A33" s="15" t="s">
        <v>1971</v>
      </c>
      <c r="B33" s="127"/>
      <c r="C33" s="127"/>
      <c r="D33" s="15"/>
      <c r="E33" s="49"/>
      <c r="F33" s="49"/>
      <c r="G33" s="49"/>
      <c r="H33" s="49"/>
      <c r="I33" s="49"/>
      <c r="J33" s="127"/>
      <c r="K33" s="15"/>
    </row>
    <row r="34" spans="1:11" ht="23.25">
      <c r="A34" s="15"/>
      <c r="B34" s="127" t="s">
        <v>1972</v>
      </c>
      <c r="C34" s="127"/>
      <c r="D34" s="15"/>
      <c r="E34" s="49"/>
      <c r="F34" s="49"/>
      <c r="G34" s="49"/>
      <c r="H34" s="49"/>
      <c r="I34" s="49"/>
      <c r="J34" s="127"/>
      <c r="K34" s="269">
        <v>56</v>
      </c>
    </row>
    <row r="35" spans="1:11" s="416" customFormat="1" ht="18">
      <c r="A35" s="427" t="s">
        <v>0</v>
      </c>
      <c r="B35" s="427" t="s">
        <v>1</v>
      </c>
      <c r="C35" s="427" t="s">
        <v>2</v>
      </c>
      <c r="D35" s="521" t="s">
        <v>4</v>
      </c>
      <c r="E35" s="673" t="s">
        <v>5</v>
      </c>
      <c r="F35" s="676"/>
      <c r="G35" s="676"/>
      <c r="H35" s="676"/>
      <c r="I35" s="674"/>
      <c r="J35" s="522" t="s">
        <v>1682</v>
      </c>
      <c r="K35" s="427" t="s">
        <v>316</v>
      </c>
    </row>
    <row r="36" spans="1:11" s="416" customFormat="1" ht="18">
      <c r="A36" s="429"/>
      <c r="B36" s="429"/>
      <c r="C36" s="429"/>
      <c r="D36" s="390" t="s">
        <v>3</v>
      </c>
      <c r="E36" s="147">
        <v>2561</v>
      </c>
      <c r="F36" s="147">
        <v>2562</v>
      </c>
      <c r="G36" s="147">
        <v>2563</v>
      </c>
      <c r="H36" s="147">
        <v>2564</v>
      </c>
      <c r="I36" s="565">
        <v>2565</v>
      </c>
      <c r="J36" s="431" t="s">
        <v>1688</v>
      </c>
      <c r="K36" s="429" t="s">
        <v>317</v>
      </c>
    </row>
    <row r="37" spans="1:11" s="416" customFormat="1" ht="18">
      <c r="A37" s="452">
        <v>8</v>
      </c>
      <c r="B37" s="465" t="s">
        <v>2158</v>
      </c>
      <c r="C37" s="404" t="s">
        <v>1595</v>
      </c>
      <c r="D37" s="534" t="s">
        <v>16</v>
      </c>
      <c r="E37" s="548">
        <v>50000</v>
      </c>
      <c r="F37" s="548">
        <v>50000</v>
      </c>
      <c r="G37" s="548">
        <v>50000</v>
      </c>
      <c r="H37" s="548">
        <v>50000</v>
      </c>
      <c r="I37" s="548">
        <v>50000</v>
      </c>
      <c r="J37" s="465" t="s">
        <v>1596</v>
      </c>
      <c r="K37" s="404" t="s">
        <v>1973</v>
      </c>
    </row>
    <row r="38" spans="1:11" s="416" customFormat="1" ht="18">
      <c r="A38" s="429"/>
      <c r="B38" s="467"/>
      <c r="C38" s="399" t="s">
        <v>1013</v>
      </c>
      <c r="D38" s="549"/>
      <c r="E38" s="550"/>
      <c r="F38" s="551"/>
      <c r="G38" s="550"/>
      <c r="H38" s="550"/>
      <c r="I38" s="550"/>
      <c r="J38" s="245"/>
      <c r="K38" s="423" t="s">
        <v>1021</v>
      </c>
    </row>
    <row r="39" spans="1:11" s="416" customFormat="1" ht="18">
      <c r="A39" s="452">
        <v>9</v>
      </c>
      <c r="B39" s="465" t="s">
        <v>2159</v>
      </c>
      <c r="C39" s="404" t="s">
        <v>1031</v>
      </c>
      <c r="D39" s="534" t="s">
        <v>1032</v>
      </c>
      <c r="E39" s="548">
        <v>50000</v>
      </c>
      <c r="F39" s="548">
        <v>50000</v>
      </c>
      <c r="G39" s="548">
        <v>50000</v>
      </c>
      <c r="H39" s="552">
        <v>50000</v>
      </c>
      <c r="I39" s="552">
        <v>50000</v>
      </c>
      <c r="J39" s="465" t="s">
        <v>1974</v>
      </c>
      <c r="K39" s="404" t="s">
        <v>1218</v>
      </c>
    </row>
    <row r="40" spans="1:11" s="215" customFormat="1" ht="18">
      <c r="A40" s="429"/>
      <c r="B40" s="467"/>
      <c r="C40" s="399"/>
      <c r="D40" s="536"/>
      <c r="E40" s="537"/>
      <c r="F40" s="538"/>
      <c r="G40" s="537"/>
      <c r="H40" s="537"/>
      <c r="I40" s="537"/>
      <c r="J40" s="467" t="s">
        <v>1628</v>
      </c>
      <c r="K40" s="411"/>
    </row>
    <row r="41" spans="1:11" s="215" customFormat="1" ht="18">
      <c r="A41" s="452">
        <v>10</v>
      </c>
      <c r="B41" s="542" t="s">
        <v>2160</v>
      </c>
      <c r="C41" s="404" t="s">
        <v>1595</v>
      </c>
      <c r="D41" s="534" t="s">
        <v>16</v>
      </c>
      <c r="E41" s="548">
        <v>50000</v>
      </c>
      <c r="F41" s="548">
        <v>50000</v>
      </c>
      <c r="G41" s="548">
        <v>50000</v>
      </c>
      <c r="H41" s="548">
        <v>50000</v>
      </c>
      <c r="I41" s="548">
        <v>50000</v>
      </c>
      <c r="J41" s="465" t="s">
        <v>1691</v>
      </c>
      <c r="K41" s="404" t="s">
        <v>1973</v>
      </c>
    </row>
    <row r="42" spans="1:11" s="215" customFormat="1" ht="18">
      <c r="A42" s="429"/>
      <c r="B42" s="544" t="s">
        <v>1975</v>
      </c>
      <c r="C42" s="399" t="s">
        <v>1013</v>
      </c>
      <c r="D42" s="549"/>
      <c r="E42" s="550"/>
      <c r="F42" s="551"/>
      <c r="G42" s="550"/>
      <c r="H42" s="550"/>
      <c r="I42" s="550"/>
      <c r="J42" s="467" t="s">
        <v>1732</v>
      </c>
      <c r="K42" s="399" t="s">
        <v>1668</v>
      </c>
    </row>
    <row r="43" spans="1:11" s="416" customFormat="1" ht="18">
      <c r="A43" s="452">
        <v>11</v>
      </c>
      <c r="B43" s="542" t="s">
        <v>2161</v>
      </c>
      <c r="C43" s="404" t="s">
        <v>1031</v>
      </c>
      <c r="D43" s="534" t="s">
        <v>16</v>
      </c>
      <c r="E43" s="548">
        <v>90000</v>
      </c>
      <c r="F43" s="548">
        <v>90000</v>
      </c>
      <c r="G43" s="548">
        <v>90000</v>
      </c>
      <c r="H43" s="548">
        <v>90000</v>
      </c>
      <c r="I43" s="548">
        <v>90000</v>
      </c>
      <c r="J43" s="465" t="s">
        <v>2080</v>
      </c>
      <c r="K43" s="404" t="s">
        <v>1973</v>
      </c>
    </row>
    <row r="44" spans="1:11" s="416" customFormat="1" ht="18">
      <c r="A44" s="429"/>
      <c r="B44" s="545" t="s">
        <v>1599</v>
      </c>
      <c r="C44" s="399"/>
      <c r="D44" s="536"/>
      <c r="E44" s="537"/>
      <c r="F44" s="538"/>
      <c r="G44" s="537"/>
      <c r="H44" s="537"/>
      <c r="I44" s="537"/>
      <c r="J44" s="467" t="s">
        <v>2079</v>
      </c>
      <c r="K44" s="399" t="s">
        <v>1668</v>
      </c>
    </row>
    <row r="45" spans="1:11" s="416" customFormat="1" ht="18">
      <c r="A45" s="689" t="s">
        <v>2172</v>
      </c>
      <c r="B45" s="689"/>
      <c r="C45" s="689"/>
      <c r="D45" s="689"/>
      <c r="E45" s="308">
        <v>1790000</v>
      </c>
      <c r="F45" s="308">
        <v>179000</v>
      </c>
      <c r="G45" s="308">
        <v>1690000</v>
      </c>
      <c r="H45" s="308">
        <v>1690000</v>
      </c>
      <c r="I45" s="308">
        <v>1690000</v>
      </c>
      <c r="J45" s="553"/>
      <c r="K45" s="147"/>
    </row>
    <row r="46" spans="1:11" ht="23.25">
      <c r="A46" s="18"/>
      <c r="B46" s="18"/>
      <c r="C46" s="18"/>
      <c r="D46" s="18"/>
      <c r="E46" s="266"/>
      <c r="F46" s="266"/>
      <c r="G46" s="266"/>
      <c r="H46" s="266"/>
      <c r="I46" s="266"/>
      <c r="J46" s="128"/>
      <c r="K46" s="18"/>
    </row>
    <row r="47" spans="1:11" ht="23.25">
      <c r="A47" s="18"/>
      <c r="B47" s="18"/>
      <c r="C47" s="18"/>
      <c r="D47" s="18"/>
      <c r="E47" s="266"/>
      <c r="F47" s="266"/>
      <c r="G47" s="266"/>
      <c r="H47" s="266"/>
      <c r="I47" s="266"/>
      <c r="J47" s="128"/>
      <c r="K47" s="18"/>
    </row>
    <row r="48" spans="1:11" ht="23.25">
      <c r="A48" s="18"/>
      <c r="B48" s="18"/>
      <c r="C48" s="18"/>
      <c r="D48" s="18"/>
      <c r="E48" s="266"/>
      <c r="F48" s="266"/>
      <c r="G48" s="266"/>
      <c r="H48" s="266"/>
      <c r="I48" s="266"/>
      <c r="J48" s="128"/>
      <c r="K48" s="18"/>
    </row>
    <row r="49" spans="1:11" ht="23.25">
      <c r="A49" s="18"/>
      <c r="B49" s="18"/>
      <c r="C49" s="18"/>
      <c r="D49" s="18"/>
      <c r="E49" s="266"/>
      <c r="F49" s="266"/>
      <c r="G49" s="266"/>
      <c r="H49" s="266"/>
      <c r="I49" s="266"/>
      <c r="J49" s="128"/>
      <c r="K49" s="18"/>
    </row>
    <row r="50" spans="1:11" ht="23.25">
      <c r="A50" s="7"/>
      <c r="B50" s="110"/>
      <c r="C50" s="110"/>
      <c r="D50" s="7"/>
      <c r="E50" s="249"/>
      <c r="F50" s="250"/>
      <c r="G50" s="249"/>
      <c r="H50" s="249"/>
      <c r="I50" s="249"/>
      <c r="J50" s="134"/>
      <c r="K50" s="18"/>
    </row>
    <row r="51" spans="1:11" ht="23.25">
      <c r="A51" s="7"/>
      <c r="B51" s="110"/>
      <c r="C51" s="110"/>
      <c r="D51" s="7"/>
      <c r="E51" s="249"/>
      <c r="F51" s="250"/>
      <c r="G51" s="249"/>
      <c r="H51" s="249"/>
      <c r="I51" s="249"/>
      <c r="J51" s="134"/>
      <c r="K51" s="18"/>
    </row>
    <row r="52" spans="1:11" ht="23.25">
      <c r="A52" s="7"/>
      <c r="B52" s="110"/>
      <c r="C52" s="110"/>
      <c r="D52" s="7"/>
      <c r="E52" s="249"/>
      <c r="F52" s="250"/>
      <c r="G52" s="249"/>
      <c r="H52" s="249"/>
      <c r="I52" s="249"/>
      <c r="J52" s="134"/>
      <c r="K52" s="18"/>
    </row>
    <row r="53" spans="1:11" ht="23.25">
      <c r="A53" s="7"/>
      <c r="B53" s="110"/>
      <c r="C53" s="110"/>
      <c r="D53" s="7"/>
      <c r="E53" s="249"/>
      <c r="F53" s="250"/>
      <c r="G53" s="249"/>
      <c r="H53" s="249"/>
      <c r="I53" s="249"/>
      <c r="J53" s="134"/>
      <c r="K53" s="18"/>
    </row>
    <row r="54" spans="1:11" ht="23.25">
      <c r="A54" s="675" t="s">
        <v>2116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</row>
    <row r="55" spans="1:11" ht="23.25">
      <c r="A55" s="675" t="s">
        <v>1568</v>
      </c>
      <c r="B55" s="675"/>
      <c r="C55" s="675"/>
      <c r="D55" s="675"/>
      <c r="E55" s="675"/>
      <c r="F55" s="675"/>
      <c r="G55" s="675"/>
      <c r="H55" s="675"/>
      <c r="I55" s="675"/>
      <c r="J55" s="675"/>
      <c r="K55" s="675"/>
    </row>
    <row r="56" spans="1:11" ht="23.25">
      <c r="A56" s="49" t="s">
        <v>1820</v>
      </c>
      <c r="B56" s="127" t="s">
        <v>1947</v>
      </c>
      <c r="C56" s="127"/>
      <c r="D56" s="127"/>
      <c r="E56" s="127"/>
      <c r="F56" s="127"/>
      <c r="G56" s="49"/>
      <c r="H56" s="49"/>
      <c r="I56" s="49"/>
      <c r="J56" s="49"/>
      <c r="K56" s="49"/>
    </row>
    <row r="57" spans="1:11" ht="23.25">
      <c r="A57" s="49" t="s">
        <v>1821</v>
      </c>
      <c r="B57" s="127" t="s">
        <v>1976</v>
      </c>
      <c r="C57" s="127"/>
      <c r="D57" s="127"/>
      <c r="E57" s="127"/>
      <c r="F57" s="127"/>
      <c r="G57" s="127"/>
      <c r="H57" s="49"/>
      <c r="I57" s="49"/>
      <c r="J57" s="49"/>
      <c r="K57" s="49"/>
    </row>
    <row r="58" spans="1:11" ht="23.25">
      <c r="A58" s="15" t="s">
        <v>1971</v>
      </c>
      <c r="B58" s="127"/>
      <c r="C58" s="127"/>
      <c r="D58" s="15"/>
      <c r="E58" s="49"/>
      <c r="F58" s="49"/>
      <c r="G58" s="49"/>
      <c r="H58" s="49"/>
      <c r="I58" s="49"/>
      <c r="J58" s="127"/>
      <c r="K58" s="15"/>
    </row>
    <row r="59" spans="1:11" ht="23.25">
      <c r="A59" s="15"/>
      <c r="B59" s="127" t="s">
        <v>1982</v>
      </c>
      <c r="C59" s="127"/>
      <c r="D59" s="15"/>
      <c r="E59" s="49"/>
      <c r="F59" s="49"/>
      <c r="G59" s="49"/>
      <c r="H59" s="49"/>
      <c r="I59" s="49"/>
      <c r="J59" s="127"/>
      <c r="K59" s="269">
        <v>57</v>
      </c>
    </row>
    <row r="60" spans="1:11" s="416" customFormat="1" ht="18">
      <c r="A60" s="427" t="s">
        <v>0</v>
      </c>
      <c r="B60" s="427" t="s">
        <v>1</v>
      </c>
      <c r="C60" s="427" t="s">
        <v>2</v>
      </c>
      <c r="D60" s="521" t="s">
        <v>4</v>
      </c>
      <c r="E60" s="673" t="s">
        <v>5</v>
      </c>
      <c r="F60" s="676"/>
      <c r="G60" s="676"/>
      <c r="H60" s="676"/>
      <c r="I60" s="674"/>
      <c r="J60" s="522" t="s">
        <v>1682</v>
      </c>
      <c r="K60" s="427" t="s">
        <v>316</v>
      </c>
    </row>
    <row r="61" spans="1:11" s="416" customFormat="1" ht="18">
      <c r="A61" s="429"/>
      <c r="B61" s="429"/>
      <c r="C61" s="429"/>
      <c r="D61" s="554" t="s">
        <v>3</v>
      </c>
      <c r="E61" s="147">
        <v>2561</v>
      </c>
      <c r="F61" s="147">
        <v>2562</v>
      </c>
      <c r="G61" s="147">
        <v>2563</v>
      </c>
      <c r="H61" s="147">
        <v>2564</v>
      </c>
      <c r="I61" s="147">
        <v>2565</v>
      </c>
      <c r="J61" s="429" t="s">
        <v>1688</v>
      </c>
      <c r="K61" s="429" t="s">
        <v>317</v>
      </c>
    </row>
    <row r="62" spans="1:11" s="416" customFormat="1" ht="18">
      <c r="A62" s="420">
        <v>1</v>
      </c>
      <c r="B62" s="142" t="s">
        <v>2162</v>
      </c>
      <c r="C62" s="142" t="s">
        <v>1051</v>
      </c>
      <c r="D62" s="420" t="s">
        <v>16</v>
      </c>
      <c r="E62" s="190">
        <v>1800000</v>
      </c>
      <c r="F62" s="190">
        <v>1800000</v>
      </c>
      <c r="G62" s="190">
        <v>1800000</v>
      </c>
      <c r="H62" s="190">
        <v>1800000</v>
      </c>
      <c r="I62" s="190">
        <v>1800000</v>
      </c>
      <c r="J62" s="142" t="s">
        <v>1733</v>
      </c>
      <c r="K62" s="404" t="s">
        <v>1021</v>
      </c>
    </row>
    <row r="63" spans="1:11" s="416" customFormat="1" ht="18">
      <c r="A63" s="6"/>
      <c r="B63" s="251"/>
      <c r="C63" s="251" t="s">
        <v>1054</v>
      </c>
      <c r="D63" s="13"/>
      <c r="E63" s="185"/>
      <c r="F63" s="185"/>
      <c r="G63" s="185"/>
      <c r="H63" s="185"/>
      <c r="I63" s="185"/>
      <c r="J63" s="251" t="s">
        <v>1054</v>
      </c>
      <c r="K63" s="399"/>
    </row>
    <row r="64" spans="1:11" s="416" customFormat="1" ht="18">
      <c r="A64" s="420">
        <v>2</v>
      </c>
      <c r="B64" s="281" t="s">
        <v>2163</v>
      </c>
      <c r="C64" s="281" t="s">
        <v>1056</v>
      </c>
      <c r="D64" s="420" t="s">
        <v>16</v>
      </c>
      <c r="E64" s="190">
        <v>300000</v>
      </c>
      <c r="F64" s="190">
        <v>300000</v>
      </c>
      <c r="G64" s="190">
        <v>300000</v>
      </c>
      <c r="H64" s="187">
        <v>300000</v>
      </c>
      <c r="I64" s="187">
        <v>300000</v>
      </c>
      <c r="J64" s="142" t="s">
        <v>1734</v>
      </c>
      <c r="K64" s="404" t="s">
        <v>1021</v>
      </c>
    </row>
    <row r="65" spans="1:11" s="416" customFormat="1" ht="18">
      <c r="A65" s="6"/>
      <c r="B65" s="281"/>
      <c r="C65" s="281" t="s">
        <v>1054</v>
      </c>
      <c r="D65" s="13"/>
      <c r="E65" s="185"/>
      <c r="F65" s="185"/>
      <c r="G65" s="185"/>
      <c r="H65" s="185"/>
      <c r="I65" s="185"/>
      <c r="J65" s="251" t="s">
        <v>1054</v>
      </c>
      <c r="K65" s="399"/>
    </row>
    <row r="66" spans="1:11" s="416" customFormat="1" ht="18">
      <c r="A66" s="420">
        <v>3</v>
      </c>
      <c r="B66" s="142" t="s">
        <v>2164</v>
      </c>
      <c r="C66" s="142" t="s">
        <v>1059</v>
      </c>
      <c r="D66" s="420" t="s">
        <v>16</v>
      </c>
      <c r="E66" s="190">
        <v>60000</v>
      </c>
      <c r="F66" s="190">
        <v>60000</v>
      </c>
      <c r="G66" s="190">
        <v>60000</v>
      </c>
      <c r="H66" s="187">
        <v>60000</v>
      </c>
      <c r="I66" s="187">
        <v>60000</v>
      </c>
      <c r="J66" s="142" t="s">
        <v>1735</v>
      </c>
      <c r="K66" s="404" t="s">
        <v>1021</v>
      </c>
    </row>
    <row r="67" spans="1:11" s="416" customFormat="1" ht="18">
      <c r="A67" s="6"/>
      <c r="B67" s="251" t="s">
        <v>1571</v>
      </c>
      <c r="C67" s="251" t="s">
        <v>1062</v>
      </c>
      <c r="D67" s="13"/>
      <c r="E67" s="185"/>
      <c r="F67" s="185"/>
      <c r="G67" s="185"/>
      <c r="H67" s="185"/>
      <c r="I67" s="185"/>
      <c r="J67" s="251" t="s">
        <v>1062</v>
      </c>
      <c r="K67" s="399"/>
    </row>
    <row r="68" spans="1:11" s="416" customFormat="1" ht="18">
      <c r="A68" s="420">
        <v>4</v>
      </c>
      <c r="B68" s="142" t="s">
        <v>2165</v>
      </c>
      <c r="C68" s="517" t="s">
        <v>1064</v>
      </c>
      <c r="D68" s="420" t="s">
        <v>16</v>
      </c>
      <c r="E68" s="533">
        <v>50000</v>
      </c>
      <c r="F68" s="533">
        <v>50000</v>
      </c>
      <c r="G68" s="533">
        <v>50000</v>
      </c>
      <c r="H68" s="187">
        <v>50000</v>
      </c>
      <c r="I68" s="187">
        <v>50000</v>
      </c>
      <c r="J68" s="142" t="s">
        <v>1800</v>
      </c>
      <c r="K68" s="404" t="s">
        <v>1021</v>
      </c>
    </row>
    <row r="69" spans="1:11" s="416" customFormat="1" ht="18">
      <c r="A69" s="13"/>
      <c r="B69" s="281" t="s">
        <v>1977</v>
      </c>
      <c r="C69" s="461" t="s">
        <v>1067</v>
      </c>
      <c r="D69" s="13"/>
      <c r="E69" s="212"/>
      <c r="F69" s="187"/>
      <c r="G69" s="528"/>
      <c r="H69" s="185"/>
      <c r="I69" s="185"/>
      <c r="J69" s="281" t="s">
        <v>1801</v>
      </c>
      <c r="K69" s="399"/>
    </row>
    <row r="70" spans="1:11" s="416" customFormat="1" ht="18">
      <c r="A70" s="420">
        <v>5</v>
      </c>
      <c r="B70" s="142" t="s">
        <v>2166</v>
      </c>
      <c r="C70" s="517" t="s">
        <v>1603</v>
      </c>
      <c r="D70" s="420" t="s">
        <v>16</v>
      </c>
      <c r="E70" s="190">
        <v>100000</v>
      </c>
      <c r="F70" s="190">
        <v>100000</v>
      </c>
      <c r="G70" s="190">
        <v>100000</v>
      </c>
      <c r="H70" s="187">
        <v>100000</v>
      </c>
      <c r="I70" s="187">
        <v>100000</v>
      </c>
      <c r="J70" s="142" t="s">
        <v>1602</v>
      </c>
      <c r="K70" s="404" t="s">
        <v>1981</v>
      </c>
    </row>
    <row r="71" spans="1:11" s="215" customFormat="1" ht="18">
      <c r="A71" s="13"/>
      <c r="B71" s="281" t="s">
        <v>1978</v>
      </c>
      <c r="C71" s="461"/>
      <c r="D71" s="13"/>
      <c r="E71" s="212"/>
      <c r="F71" s="187"/>
      <c r="G71" s="528"/>
      <c r="H71" s="185"/>
      <c r="I71" s="185"/>
      <c r="J71" s="281" t="s">
        <v>1068</v>
      </c>
      <c r="K71" s="399" t="s">
        <v>1668</v>
      </c>
    </row>
    <row r="72" spans="1:11" s="215" customFormat="1" ht="18">
      <c r="A72" s="420">
        <v>6</v>
      </c>
      <c r="B72" s="142" t="s">
        <v>2167</v>
      </c>
      <c r="C72" s="517" t="s">
        <v>1788</v>
      </c>
      <c r="D72" s="420" t="s">
        <v>16</v>
      </c>
      <c r="E72" s="533">
        <v>30000</v>
      </c>
      <c r="F72" s="533">
        <v>30000</v>
      </c>
      <c r="G72" s="533">
        <v>30000</v>
      </c>
      <c r="H72" s="187">
        <v>30000</v>
      </c>
      <c r="I72" s="187">
        <v>30000</v>
      </c>
      <c r="J72" s="142" t="s">
        <v>1800</v>
      </c>
      <c r="K72" s="404" t="s">
        <v>1021</v>
      </c>
    </row>
    <row r="73" spans="1:11" s="215" customFormat="1" ht="18">
      <c r="A73" s="13"/>
      <c r="B73" s="281" t="s">
        <v>2140</v>
      </c>
      <c r="C73" s="461" t="s">
        <v>1067</v>
      </c>
      <c r="D73" s="13"/>
      <c r="E73" s="212"/>
      <c r="F73" s="187"/>
      <c r="G73" s="528"/>
      <c r="H73" s="185"/>
      <c r="I73" s="185"/>
      <c r="J73" s="281" t="s">
        <v>1979</v>
      </c>
      <c r="K73" s="399"/>
    </row>
    <row r="74" spans="1:11" s="215" customFormat="1" ht="18">
      <c r="A74" s="420">
        <v>7</v>
      </c>
      <c r="B74" s="142" t="s">
        <v>2168</v>
      </c>
      <c r="C74" s="517" t="s">
        <v>1600</v>
      </c>
      <c r="D74" s="420" t="s">
        <v>16</v>
      </c>
      <c r="E74" s="533">
        <v>100000</v>
      </c>
      <c r="F74" s="533">
        <v>100000</v>
      </c>
      <c r="G74" s="533">
        <v>100000</v>
      </c>
      <c r="H74" s="187">
        <v>100000</v>
      </c>
      <c r="I74" s="187">
        <v>100000</v>
      </c>
      <c r="J74" s="142" t="s">
        <v>1706</v>
      </c>
      <c r="K74" s="404" t="s">
        <v>1021</v>
      </c>
    </row>
    <row r="75" spans="1:11" s="215" customFormat="1" ht="18">
      <c r="A75" s="13"/>
      <c r="B75" s="281"/>
      <c r="C75" s="461" t="s">
        <v>1601</v>
      </c>
      <c r="D75" s="13"/>
      <c r="E75" s="385"/>
      <c r="F75" s="185"/>
      <c r="G75" s="527"/>
      <c r="H75" s="185"/>
      <c r="I75" s="185"/>
      <c r="J75" s="251" t="s">
        <v>1980</v>
      </c>
      <c r="K75" s="399"/>
    </row>
    <row r="76" spans="1:11" s="215" customFormat="1" ht="18">
      <c r="A76" s="673" t="s">
        <v>2173</v>
      </c>
      <c r="B76" s="676"/>
      <c r="C76" s="676"/>
      <c r="D76" s="674"/>
      <c r="E76" s="308">
        <f>SUM(E62:E75)</f>
        <v>2440000</v>
      </c>
      <c r="F76" s="308">
        <f>SUM(F62:F75)</f>
        <v>2440000</v>
      </c>
      <c r="G76" s="308">
        <f>SUM(G62:G75)</f>
        <v>2440000</v>
      </c>
      <c r="H76" s="308">
        <f>SUM(H62:H75)</f>
        <v>2440000</v>
      </c>
      <c r="I76" s="308">
        <f>SUM(I62:I75)</f>
        <v>2440000</v>
      </c>
      <c r="J76" s="390"/>
      <c r="K76" s="147"/>
    </row>
    <row r="77" spans="1:11" s="215" customFormat="1" ht="18">
      <c r="A77" s="264"/>
      <c r="B77" s="264"/>
      <c r="C77" s="264"/>
      <c r="D77" s="264"/>
      <c r="E77" s="566"/>
      <c r="F77" s="566"/>
      <c r="G77" s="566"/>
      <c r="H77" s="566"/>
      <c r="I77" s="566"/>
      <c r="J77" s="143"/>
      <c r="K77" s="264"/>
    </row>
    <row r="78" spans="1:11" s="215" customFormat="1" ht="18">
      <c r="A78" s="264"/>
      <c r="B78" s="264"/>
      <c r="C78" s="264"/>
      <c r="D78" s="264"/>
      <c r="E78" s="566"/>
      <c r="F78" s="566"/>
      <c r="G78" s="566"/>
      <c r="H78" s="566"/>
      <c r="I78" s="566"/>
      <c r="J78" s="143"/>
      <c r="K78" s="264"/>
    </row>
    <row r="79" spans="1:11" s="215" customFormat="1" ht="18">
      <c r="A79" s="264"/>
      <c r="B79" s="264"/>
      <c r="C79" s="264"/>
      <c r="D79" s="264"/>
      <c r="E79" s="566"/>
      <c r="F79" s="566"/>
      <c r="G79" s="566"/>
      <c r="H79" s="566"/>
      <c r="I79" s="566"/>
      <c r="J79" s="143"/>
      <c r="K79" s="264"/>
    </row>
    <row r="80" spans="1:11" s="215" customFormat="1" ht="18">
      <c r="A80" s="264"/>
      <c r="B80" s="264"/>
      <c r="C80" s="264"/>
      <c r="D80" s="264"/>
      <c r="E80" s="566"/>
      <c r="F80" s="566"/>
      <c r="G80" s="566"/>
      <c r="H80" s="566"/>
      <c r="I80" s="566"/>
      <c r="J80" s="143"/>
      <c r="K80" s="264"/>
    </row>
    <row r="81" spans="1:11" s="215" customFormat="1" ht="18">
      <c r="A81" s="264"/>
      <c r="B81" s="264"/>
      <c r="C81" s="264"/>
      <c r="D81" s="264"/>
      <c r="E81" s="566"/>
      <c r="F81" s="566"/>
      <c r="G81" s="566"/>
      <c r="H81" s="566"/>
      <c r="I81" s="566"/>
      <c r="J81" s="143"/>
      <c r="K81" s="264"/>
    </row>
    <row r="82" spans="1:11" ht="23.25">
      <c r="A82" s="675" t="s">
        <v>2116</v>
      </c>
      <c r="B82" s="675"/>
      <c r="C82" s="675"/>
      <c r="D82" s="675"/>
      <c r="E82" s="675"/>
      <c r="F82" s="675"/>
      <c r="G82" s="675"/>
      <c r="H82" s="675"/>
      <c r="I82" s="675"/>
      <c r="J82" s="675"/>
      <c r="K82" s="675"/>
    </row>
    <row r="83" spans="1:11" ht="23.25">
      <c r="A83" s="675" t="s">
        <v>1568</v>
      </c>
      <c r="B83" s="675"/>
      <c r="C83" s="675"/>
      <c r="D83" s="675"/>
      <c r="E83" s="675"/>
      <c r="F83" s="675"/>
      <c r="G83" s="675"/>
      <c r="H83" s="675"/>
      <c r="I83" s="675"/>
      <c r="J83" s="675"/>
      <c r="K83" s="675"/>
    </row>
    <row r="84" spans="1:11" ht="23.25">
      <c r="A84" s="49" t="s">
        <v>1820</v>
      </c>
      <c r="B84" s="127" t="s">
        <v>1947</v>
      </c>
      <c r="C84" s="127"/>
      <c r="D84" s="127"/>
      <c r="E84" s="127"/>
      <c r="F84" s="127"/>
      <c r="G84" s="49"/>
      <c r="H84" s="49"/>
      <c r="I84" s="49"/>
      <c r="J84" s="49"/>
      <c r="K84" s="49"/>
    </row>
    <row r="85" spans="1:11" ht="23.25">
      <c r="A85" s="49" t="s">
        <v>1821</v>
      </c>
      <c r="B85" s="127" t="s">
        <v>1976</v>
      </c>
      <c r="C85" s="127"/>
      <c r="D85" s="127"/>
      <c r="E85" s="127"/>
      <c r="F85" s="127"/>
      <c r="G85" s="127"/>
      <c r="H85" s="49"/>
      <c r="I85" s="49"/>
      <c r="J85" s="49"/>
      <c r="K85" s="49"/>
    </row>
    <row r="86" spans="1:11" s="46" customFormat="1" ht="23.25">
      <c r="A86" s="15" t="s">
        <v>1005</v>
      </c>
      <c r="B86" s="127"/>
      <c r="C86" s="127"/>
      <c r="D86" s="15"/>
      <c r="E86" s="49"/>
      <c r="F86" s="49"/>
      <c r="G86" s="49"/>
      <c r="H86" s="49"/>
      <c r="I86" s="49"/>
      <c r="J86" s="127"/>
      <c r="K86" s="15"/>
    </row>
    <row r="87" spans="1:11" s="46" customFormat="1" ht="23.25">
      <c r="A87" s="15"/>
      <c r="B87" s="127" t="s">
        <v>1983</v>
      </c>
      <c r="C87" s="127"/>
      <c r="D87" s="15"/>
      <c r="E87" s="49"/>
      <c r="F87" s="49"/>
      <c r="G87" s="49"/>
      <c r="H87" s="49"/>
      <c r="I87" s="49"/>
      <c r="J87" s="127"/>
      <c r="K87" s="269">
        <v>58</v>
      </c>
    </row>
    <row r="88" spans="1:11" s="215" customFormat="1" ht="18">
      <c r="A88" s="427" t="s">
        <v>0</v>
      </c>
      <c r="B88" s="427" t="s">
        <v>1</v>
      </c>
      <c r="C88" s="427" t="s">
        <v>2</v>
      </c>
      <c r="D88" s="521" t="s">
        <v>4</v>
      </c>
      <c r="E88" s="673" t="s">
        <v>5</v>
      </c>
      <c r="F88" s="676"/>
      <c r="G88" s="676"/>
      <c r="H88" s="676"/>
      <c r="I88" s="674"/>
      <c r="J88" s="522" t="s">
        <v>1682</v>
      </c>
      <c r="K88" s="427" t="s">
        <v>316</v>
      </c>
    </row>
    <row r="89" spans="1:11" s="215" customFormat="1" ht="18">
      <c r="A89" s="429"/>
      <c r="B89" s="429"/>
      <c r="C89" s="429"/>
      <c r="D89" s="554" t="s">
        <v>3</v>
      </c>
      <c r="E89" s="147">
        <v>2561</v>
      </c>
      <c r="F89" s="147">
        <v>2562</v>
      </c>
      <c r="G89" s="147">
        <v>2563</v>
      </c>
      <c r="H89" s="147">
        <v>2564</v>
      </c>
      <c r="I89" s="147">
        <v>2565</v>
      </c>
      <c r="J89" s="429" t="s">
        <v>1688</v>
      </c>
      <c r="K89" s="429" t="s">
        <v>317</v>
      </c>
    </row>
    <row r="90" spans="1:11" s="416" customFormat="1" ht="18">
      <c r="A90" s="420">
        <v>1</v>
      </c>
      <c r="B90" s="142" t="s">
        <v>2169</v>
      </c>
      <c r="C90" s="142" t="s">
        <v>1604</v>
      </c>
      <c r="D90" s="420" t="s">
        <v>1605</v>
      </c>
      <c r="E90" s="190">
        <v>300000</v>
      </c>
      <c r="F90" s="190">
        <v>300000</v>
      </c>
      <c r="G90" s="190">
        <v>300000</v>
      </c>
      <c r="H90" s="190">
        <v>300000</v>
      </c>
      <c r="I90" s="190">
        <v>300000</v>
      </c>
      <c r="J90" s="142" t="s">
        <v>1736</v>
      </c>
      <c r="K90" s="404" t="s">
        <v>1218</v>
      </c>
    </row>
    <row r="91" spans="1:11" s="416" customFormat="1" ht="18">
      <c r="A91" s="6"/>
      <c r="B91" s="251" t="s">
        <v>1597</v>
      </c>
      <c r="C91" s="251"/>
      <c r="D91" s="6"/>
      <c r="E91" s="185"/>
      <c r="F91" s="185"/>
      <c r="G91" s="185"/>
      <c r="H91" s="185"/>
      <c r="I91" s="185"/>
      <c r="J91" s="251" t="s">
        <v>1737</v>
      </c>
      <c r="K91" s="399"/>
    </row>
    <row r="92" spans="1:11" s="416" customFormat="1" ht="18">
      <c r="A92" s="420">
        <v>2</v>
      </c>
      <c r="B92" s="142" t="s">
        <v>2170</v>
      </c>
      <c r="C92" s="142" t="s">
        <v>1038</v>
      </c>
      <c r="D92" s="420" t="s">
        <v>1606</v>
      </c>
      <c r="E92" s="190">
        <v>30000</v>
      </c>
      <c r="F92" s="190">
        <v>30000</v>
      </c>
      <c r="G92" s="190">
        <v>30000</v>
      </c>
      <c r="H92" s="187">
        <v>30000</v>
      </c>
      <c r="I92" s="187">
        <v>30000</v>
      </c>
      <c r="J92" s="142" t="s">
        <v>1738</v>
      </c>
      <c r="K92" s="404" t="s">
        <v>1218</v>
      </c>
    </row>
    <row r="93" spans="1:11" s="416" customFormat="1" ht="18">
      <c r="A93" s="6"/>
      <c r="B93" s="251" t="s">
        <v>1984</v>
      </c>
      <c r="C93" s="251" t="s">
        <v>1043</v>
      </c>
      <c r="D93" s="6"/>
      <c r="E93" s="185"/>
      <c r="F93" s="185"/>
      <c r="G93" s="185"/>
      <c r="H93" s="185"/>
      <c r="I93" s="185"/>
      <c r="J93" s="251"/>
      <c r="K93" s="399" t="s">
        <v>1668</v>
      </c>
    </row>
    <row r="94" spans="1:11" s="416" customFormat="1" ht="18">
      <c r="A94" s="420">
        <v>3</v>
      </c>
      <c r="B94" s="281" t="s">
        <v>2171</v>
      </c>
      <c r="C94" s="142" t="s">
        <v>1607</v>
      </c>
      <c r="D94" s="420" t="s">
        <v>16</v>
      </c>
      <c r="E94" s="190">
        <v>200000</v>
      </c>
      <c r="F94" s="190">
        <v>200000</v>
      </c>
      <c r="G94" s="190">
        <v>200000</v>
      </c>
      <c r="H94" s="187">
        <v>200000</v>
      </c>
      <c r="I94" s="187">
        <v>200000</v>
      </c>
      <c r="J94" s="142" t="s">
        <v>1739</v>
      </c>
      <c r="K94" s="404" t="s">
        <v>1218</v>
      </c>
    </row>
    <row r="95" spans="1:11" s="416" customFormat="1" ht="18">
      <c r="A95" s="6"/>
      <c r="B95" s="281" t="s">
        <v>1802</v>
      </c>
      <c r="C95" s="251" t="s">
        <v>1608</v>
      </c>
      <c r="D95" s="6"/>
      <c r="E95" s="185"/>
      <c r="F95" s="185"/>
      <c r="G95" s="185"/>
      <c r="H95" s="185"/>
      <c r="I95" s="185"/>
      <c r="J95" s="251"/>
      <c r="K95" s="399"/>
    </row>
    <row r="96" spans="1:11" s="416" customFormat="1" ht="18">
      <c r="A96" s="673" t="s">
        <v>2174</v>
      </c>
      <c r="B96" s="676"/>
      <c r="C96" s="676"/>
      <c r="D96" s="674"/>
      <c r="E96" s="308">
        <f>SUM(E90:E95)</f>
        <v>530000</v>
      </c>
      <c r="F96" s="308">
        <f>SUM(F90:F95)</f>
        <v>530000</v>
      </c>
      <c r="G96" s="308">
        <f>SUM(G90:G95)</f>
        <v>530000</v>
      </c>
      <c r="H96" s="308">
        <f>SUM(H90:H95)</f>
        <v>530000</v>
      </c>
      <c r="I96" s="308">
        <f>SUM(I90:I95)</f>
        <v>530000</v>
      </c>
      <c r="J96" s="390"/>
      <c r="K96" s="147"/>
    </row>
    <row r="97" spans="1:11" ht="23.25">
      <c r="A97" s="49"/>
      <c r="B97" s="127"/>
      <c r="C97" s="127"/>
      <c r="D97" s="49"/>
      <c r="E97" s="49"/>
      <c r="F97" s="49"/>
      <c r="G97" s="49"/>
      <c r="H97" s="49"/>
      <c r="I97" s="49"/>
      <c r="J97" s="127"/>
      <c r="K97" s="49"/>
    </row>
    <row r="98" spans="1:11" ht="23.25">
      <c r="A98" s="49"/>
      <c r="B98" s="127"/>
      <c r="C98" s="127"/>
      <c r="D98" s="49"/>
      <c r="E98" s="49"/>
      <c r="F98" s="49"/>
      <c r="G98" s="49"/>
      <c r="H98" s="49"/>
      <c r="I98" s="49"/>
      <c r="J98" s="127"/>
      <c r="K98" s="49"/>
    </row>
    <row r="99" spans="1:11" ht="23.25">
      <c r="A99" s="49"/>
      <c r="B99" s="127"/>
      <c r="C99" s="127"/>
      <c r="D99" s="49"/>
      <c r="E99" s="49"/>
      <c r="F99" s="49"/>
      <c r="G99" s="49"/>
      <c r="H99" s="49"/>
      <c r="I99" s="49"/>
      <c r="J99" s="127"/>
      <c r="K99" s="49"/>
    </row>
    <row r="100" spans="1:11" s="46" customFormat="1" ht="23.25">
      <c r="A100" s="49"/>
      <c r="B100" s="127"/>
      <c r="C100" s="127"/>
      <c r="D100" s="49"/>
      <c r="E100" s="49"/>
      <c r="F100" s="49"/>
      <c r="G100" s="49"/>
      <c r="H100" s="49"/>
      <c r="I100" s="49"/>
      <c r="J100" s="127"/>
      <c r="K100" s="49"/>
    </row>
    <row r="101" spans="1:11" s="46" customFormat="1" ht="23.25">
      <c r="A101" s="49"/>
      <c r="B101" s="127"/>
      <c r="C101" s="127"/>
      <c r="D101" s="49"/>
      <c r="E101" s="49"/>
      <c r="F101" s="49"/>
      <c r="G101" s="49"/>
      <c r="H101" s="49"/>
      <c r="I101" s="49"/>
      <c r="J101" s="127"/>
      <c r="K101" s="49"/>
    </row>
    <row r="102" spans="1:11" s="46" customFormat="1" ht="23.25">
      <c r="A102" s="49"/>
      <c r="B102" s="127"/>
      <c r="C102" s="127"/>
      <c r="D102" s="49"/>
      <c r="E102" s="49"/>
      <c r="F102" s="49"/>
      <c r="G102" s="49"/>
      <c r="H102" s="49"/>
      <c r="I102" s="49"/>
      <c r="J102" s="127"/>
      <c r="K102" s="49"/>
    </row>
    <row r="103" spans="1:11" s="46" customFormat="1" ht="23.25">
      <c r="A103" s="49"/>
      <c r="B103" s="127"/>
      <c r="C103" s="127"/>
      <c r="D103" s="49"/>
      <c r="E103" s="49"/>
      <c r="F103" s="49"/>
      <c r="G103" s="49"/>
      <c r="H103" s="49"/>
      <c r="I103" s="49"/>
      <c r="J103" s="127"/>
      <c r="K103" s="49"/>
    </row>
    <row r="104" spans="1:11" s="46" customFormat="1" ht="23.25">
      <c r="A104" s="49"/>
      <c r="B104" s="127"/>
      <c r="C104" s="127"/>
      <c r="D104" s="49"/>
      <c r="E104" s="49"/>
      <c r="F104" s="49"/>
      <c r="G104" s="49"/>
      <c r="H104" s="49"/>
      <c r="I104" s="49"/>
      <c r="J104" s="127"/>
      <c r="K104" s="49"/>
    </row>
    <row r="105" spans="1:11" s="46" customFormat="1" ht="23.25">
      <c r="A105" s="49"/>
      <c r="B105" s="127"/>
      <c r="C105" s="127"/>
      <c r="D105" s="49"/>
      <c r="E105" s="49"/>
      <c r="F105" s="49"/>
      <c r="G105" s="49"/>
      <c r="H105" s="49"/>
      <c r="I105" s="49"/>
      <c r="J105" s="127"/>
      <c r="K105" s="49"/>
    </row>
    <row r="106" spans="1:11" s="46" customFormat="1" ht="23.25">
      <c r="A106" s="49"/>
      <c r="B106" s="127"/>
      <c r="C106" s="127"/>
      <c r="D106" s="49"/>
      <c r="E106" s="49"/>
      <c r="F106" s="49"/>
      <c r="G106" s="49"/>
      <c r="H106" s="49"/>
      <c r="I106" s="49"/>
      <c r="J106" s="127"/>
      <c r="K106" s="49"/>
    </row>
    <row r="107" spans="1:11" ht="23.25">
      <c r="A107" s="675" t="s">
        <v>2116</v>
      </c>
      <c r="B107" s="675"/>
      <c r="C107" s="675"/>
      <c r="D107" s="675"/>
      <c r="E107" s="675"/>
      <c r="F107" s="675"/>
      <c r="G107" s="675"/>
      <c r="H107" s="675"/>
      <c r="I107" s="675"/>
      <c r="J107" s="675"/>
      <c r="K107" s="675"/>
    </row>
    <row r="108" spans="1:11" ht="23.25">
      <c r="A108" s="675" t="s">
        <v>1568</v>
      </c>
      <c r="B108" s="675"/>
      <c r="C108" s="675"/>
      <c r="D108" s="675"/>
      <c r="E108" s="675"/>
      <c r="F108" s="675"/>
      <c r="G108" s="675"/>
      <c r="H108" s="675"/>
      <c r="I108" s="675"/>
      <c r="J108" s="675"/>
      <c r="K108" s="675"/>
    </row>
    <row r="109" spans="1:11" ht="23.25">
      <c r="A109" s="49" t="s">
        <v>1820</v>
      </c>
      <c r="B109" s="127" t="s">
        <v>1947</v>
      </c>
      <c r="C109" s="127"/>
      <c r="D109" s="127"/>
      <c r="E109" s="127"/>
      <c r="F109" s="127"/>
      <c r="G109" s="49"/>
      <c r="H109" s="49"/>
      <c r="I109" s="49"/>
      <c r="J109" s="49"/>
      <c r="K109" s="49"/>
    </row>
    <row r="110" spans="1:11" ht="23.25">
      <c r="A110" s="49" t="s">
        <v>1821</v>
      </c>
      <c r="B110" s="127" t="s">
        <v>1976</v>
      </c>
      <c r="C110" s="127"/>
      <c r="D110" s="127"/>
      <c r="E110" s="127"/>
      <c r="F110" s="127"/>
      <c r="G110" s="127"/>
      <c r="H110" s="49"/>
      <c r="I110" s="49"/>
      <c r="J110" s="49"/>
      <c r="K110" s="49"/>
    </row>
    <row r="111" spans="1:11" ht="23.25">
      <c r="A111" s="15" t="s">
        <v>1971</v>
      </c>
      <c r="B111" s="127"/>
      <c r="C111" s="127"/>
      <c r="D111" s="15"/>
      <c r="E111" s="49"/>
      <c r="F111" s="49"/>
      <c r="G111" s="49"/>
      <c r="H111" s="49"/>
      <c r="I111" s="49"/>
      <c r="J111" s="127"/>
      <c r="K111" s="15"/>
    </row>
    <row r="112" spans="1:11" s="46" customFormat="1" ht="23.25">
      <c r="A112" s="15"/>
      <c r="B112" s="127" t="s">
        <v>1985</v>
      </c>
      <c r="C112" s="127"/>
      <c r="D112" s="15"/>
      <c r="E112" s="49"/>
      <c r="F112" s="49"/>
      <c r="G112" s="49"/>
      <c r="H112" s="49"/>
      <c r="I112" s="49"/>
      <c r="J112" s="127"/>
      <c r="K112" s="269">
        <v>59</v>
      </c>
    </row>
    <row r="113" spans="1:11" s="215" customFormat="1" ht="18">
      <c r="A113" s="427" t="s">
        <v>0</v>
      </c>
      <c r="B113" s="427" t="s">
        <v>1</v>
      </c>
      <c r="C113" s="427" t="s">
        <v>2</v>
      </c>
      <c r="D113" s="521" t="s">
        <v>4</v>
      </c>
      <c r="E113" s="673" t="s">
        <v>5</v>
      </c>
      <c r="F113" s="676"/>
      <c r="G113" s="676"/>
      <c r="H113" s="676"/>
      <c r="I113" s="674"/>
      <c r="J113" s="522" t="s">
        <v>1682</v>
      </c>
      <c r="K113" s="427" t="s">
        <v>316</v>
      </c>
    </row>
    <row r="114" spans="1:11" s="215" customFormat="1" ht="18">
      <c r="A114" s="429"/>
      <c r="B114" s="429"/>
      <c r="C114" s="429"/>
      <c r="D114" s="390" t="s">
        <v>3</v>
      </c>
      <c r="E114" s="147">
        <v>2561</v>
      </c>
      <c r="F114" s="147">
        <v>2562</v>
      </c>
      <c r="G114" s="147">
        <v>2563</v>
      </c>
      <c r="H114" s="147">
        <v>2564</v>
      </c>
      <c r="I114" s="147">
        <v>2565</v>
      </c>
      <c r="J114" s="429" t="s">
        <v>1688</v>
      </c>
      <c r="K114" s="429" t="s">
        <v>317</v>
      </c>
    </row>
    <row r="115" spans="1:11" s="215" customFormat="1" ht="18">
      <c r="A115" s="420">
        <v>1</v>
      </c>
      <c r="B115" s="142" t="s">
        <v>2176</v>
      </c>
      <c r="C115" s="142" t="s">
        <v>1038</v>
      </c>
      <c r="D115" s="420" t="s">
        <v>1039</v>
      </c>
      <c r="E115" s="190">
        <v>400000</v>
      </c>
      <c r="F115" s="190">
        <v>400000</v>
      </c>
      <c r="G115" s="190">
        <v>400000</v>
      </c>
      <c r="H115" s="190">
        <v>400000</v>
      </c>
      <c r="I115" s="190">
        <v>400000</v>
      </c>
      <c r="J115" s="142" t="s">
        <v>1740</v>
      </c>
      <c r="K115" s="404" t="s">
        <v>1218</v>
      </c>
    </row>
    <row r="116" spans="1:11" s="416" customFormat="1" ht="18">
      <c r="A116" s="6"/>
      <c r="B116" s="251" t="s">
        <v>1042</v>
      </c>
      <c r="C116" s="251" t="s">
        <v>1043</v>
      </c>
      <c r="D116" s="6"/>
      <c r="E116" s="185"/>
      <c r="F116" s="185"/>
      <c r="G116" s="185"/>
      <c r="H116" s="185"/>
      <c r="I116" s="185"/>
      <c r="J116" s="251" t="s">
        <v>1043</v>
      </c>
      <c r="K116" s="399"/>
    </row>
    <row r="117" spans="1:11" s="416" customFormat="1" ht="18">
      <c r="A117" s="420">
        <v>2</v>
      </c>
      <c r="B117" s="142" t="s">
        <v>2177</v>
      </c>
      <c r="C117" s="142" t="s">
        <v>1610</v>
      </c>
      <c r="D117" s="420" t="s">
        <v>1046</v>
      </c>
      <c r="E117" s="190">
        <v>320000</v>
      </c>
      <c r="F117" s="190">
        <v>320000</v>
      </c>
      <c r="G117" s="190">
        <v>320000</v>
      </c>
      <c r="H117" s="187">
        <v>320000</v>
      </c>
      <c r="I117" s="187">
        <v>320000</v>
      </c>
      <c r="J117" s="142" t="s">
        <v>1740</v>
      </c>
      <c r="K117" s="404" t="s">
        <v>1218</v>
      </c>
    </row>
    <row r="118" spans="1:11" s="416" customFormat="1" ht="18">
      <c r="A118" s="6"/>
      <c r="B118" s="251" t="s">
        <v>1609</v>
      </c>
      <c r="C118" s="251" t="s">
        <v>1043</v>
      </c>
      <c r="D118" s="6" t="s">
        <v>1573</v>
      </c>
      <c r="E118" s="185"/>
      <c r="F118" s="185"/>
      <c r="G118" s="185"/>
      <c r="H118" s="185"/>
      <c r="I118" s="185"/>
      <c r="J118" s="251" t="s">
        <v>1043</v>
      </c>
      <c r="K118" s="399"/>
    </row>
    <row r="119" spans="1:11" s="416" customFormat="1" ht="18">
      <c r="A119" s="420">
        <v>3</v>
      </c>
      <c r="B119" s="281" t="s">
        <v>2178</v>
      </c>
      <c r="C119" s="142" t="s">
        <v>1611</v>
      </c>
      <c r="D119" s="420" t="s">
        <v>1628</v>
      </c>
      <c r="E119" s="190">
        <v>30000</v>
      </c>
      <c r="F119" s="190">
        <v>30000</v>
      </c>
      <c r="G119" s="190">
        <v>30000</v>
      </c>
      <c r="H119" s="187">
        <v>30000</v>
      </c>
      <c r="I119" s="187">
        <v>30000</v>
      </c>
      <c r="J119" s="142" t="s">
        <v>1741</v>
      </c>
      <c r="K119" s="404" t="s">
        <v>1218</v>
      </c>
    </row>
    <row r="120" spans="1:11" s="416" customFormat="1" ht="18">
      <c r="A120" s="6"/>
      <c r="B120" s="281"/>
      <c r="C120" s="251" t="s">
        <v>1612</v>
      </c>
      <c r="D120" s="6"/>
      <c r="E120" s="185"/>
      <c r="F120" s="185"/>
      <c r="G120" s="185"/>
      <c r="H120" s="185"/>
      <c r="I120" s="185"/>
      <c r="J120" s="251" t="s">
        <v>1043</v>
      </c>
      <c r="K120" s="399"/>
    </row>
    <row r="121" spans="1:11" s="416" customFormat="1" ht="18">
      <c r="A121" s="420">
        <v>4</v>
      </c>
      <c r="B121" s="142" t="s">
        <v>2179</v>
      </c>
      <c r="C121" s="142" t="s">
        <v>1038</v>
      </c>
      <c r="D121" s="420" t="s">
        <v>1627</v>
      </c>
      <c r="E121" s="190">
        <v>700000</v>
      </c>
      <c r="F121" s="190">
        <v>700000</v>
      </c>
      <c r="G121" s="190">
        <v>700000</v>
      </c>
      <c r="H121" s="187">
        <v>700000</v>
      </c>
      <c r="I121" s="187">
        <v>700000</v>
      </c>
      <c r="J121" s="142" t="s">
        <v>1740</v>
      </c>
      <c r="K121" s="404" t="s">
        <v>1218</v>
      </c>
    </row>
    <row r="122" spans="1:11" s="416" customFormat="1" ht="18">
      <c r="A122" s="6"/>
      <c r="B122" s="251" t="s">
        <v>1613</v>
      </c>
      <c r="C122" s="251" t="s">
        <v>2063</v>
      </c>
      <c r="D122" s="6"/>
      <c r="E122" s="185"/>
      <c r="F122" s="185"/>
      <c r="G122" s="185"/>
      <c r="H122" s="185"/>
      <c r="I122" s="185"/>
      <c r="J122" s="251" t="s">
        <v>1043</v>
      </c>
      <c r="K122" s="399"/>
    </row>
    <row r="123" spans="1:11" s="416" customFormat="1" ht="18">
      <c r="A123" s="420">
        <v>5</v>
      </c>
      <c r="B123" s="142" t="s">
        <v>2180</v>
      </c>
      <c r="C123" s="142" t="s">
        <v>1987</v>
      </c>
      <c r="D123" s="420" t="s">
        <v>1046</v>
      </c>
      <c r="E123" s="190">
        <v>350000</v>
      </c>
      <c r="F123" s="190">
        <v>350000</v>
      </c>
      <c r="G123" s="190">
        <v>350000</v>
      </c>
      <c r="H123" s="187">
        <v>350000</v>
      </c>
      <c r="I123" s="187">
        <v>350000</v>
      </c>
      <c r="J123" s="142" t="s">
        <v>1759</v>
      </c>
      <c r="K123" s="404" t="s">
        <v>1218</v>
      </c>
    </row>
    <row r="124" spans="1:11" s="416" customFormat="1" ht="18">
      <c r="A124" s="6"/>
      <c r="B124" s="251" t="s">
        <v>1609</v>
      </c>
      <c r="C124" s="251" t="s">
        <v>1986</v>
      </c>
      <c r="D124" s="6" t="s">
        <v>1573</v>
      </c>
      <c r="E124" s="185"/>
      <c r="F124" s="185"/>
      <c r="G124" s="185"/>
      <c r="H124" s="185"/>
      <c r="I124" s="185"/>
      <c r="J124" s="251" t="s">
        <v>1742</v>
      </c>
      <c r="K124" s="399"/>
    </row>
    <row r="125" spans="1:11" s="416" customFormat="1" ht="18">
      <c r="A125" s="13">
        <v>6</v>
      </c>
      <c r="B125" s="281" t="s">
        <v>2181</v>
      </c>
      <c r="C125" s="281" t="s">
        <v>1079</v>
      </c>
      <c r="D125" s="420" t="s">
        <v>16</v>
      </c>
      <c r="E125" s="190">
        <v>50000</v>
      </c>
      <c r="F125" s="190">
        <v>50000</v>
      </c>
      <c r="G125" s="190">
        <v>50000</v>
      </c>
      <c r="H125" s="187">
        <v>50000</v>
      </c>
      <c r="I125" s="187">
        <v>50000</v>
      </c>
      <c r="J125" s="281" t="s">
        <v>1743</v>
      </c>
      <c r="K125" s="404" t="s">
        <v>1218</v>
      </c>
    </row>
    <row r="126" spans="1:11" s="416" customFormat="1" ht="18">
      <c r="A126" s="13"/>
      <c r="B126" s="281" t="s">
        <v>1617</v>
      </c>
      <c r="C126" s="281" t="s">
        <v>1082</v>
      </c>
      <c r="D126" s="6"/>
      <c r="E126" s="187"/>
      <c r="F126" s="185"/>
      <c r="G126" s="187"/>
      <c r="H126" s="185"/>
      <c r="I126" s="185"/>
      <c r="J126" s="281" t="s">
        <v>1617</v>
      </c>
      <c r="K126" s="399"/>
    </row>
    <row r="127" spans="1:11" s="416" customFormat="1" ht="18">
      <c r="A127" s="420">
        <v>7</v>
      </c>
      <c r="B127" s="142" t="s">
        <v>2182</v>
      </c>
      <c r="C127" s="142" t="s">
        <v>1614</v>
      </c>
      <c r="D127" s="420" t="s">
        <v>1046</v>
      </c>
      <c r="E127" s="190">
        <v>50000</v>
      </c>
      <c r="F127" s="190">
        <v>50000</v>
      </c>
      <c r="G127" s="190">
        <v>50000</v>
      </c>
      <c r="H127" s="187">
        <v>50000</v>
      </c>
      <c r="I127" s="187">
        <v>50000</v>
      </c>
      <c r="J127" s="142" t="s">
        <v>1744</v>
      </c>
      <c r="K127" s="404" t="s">
        <v>1218</v>
      </c>
    </row>
    <row r="128" spans="1:11" s="416" customFormat="1" ht="18">
      <c r="A128" s="6"/>
      <c r="B128" s="251" t="s">
        <v>1615</v>
      </c>
      <c r="C128" s="251" t="s">
        <v>1256</v>
      </c>
      <c r="D128" s="6" t="s">
        <v>1573</v>
      </c>
      <c r="E128" s="185"/>
      <c r="F128" s="185"/>
      <c r="G128" s="185"/>
      <c r="H128" s="185"/>
      <c r="I128" s="185"/>
      <c r="J128" s="251" t="s">
        <v>1256</v>
      </c>
      <c r="K128" s="399"/>
    </row>
    <row r="129" spans="1:11" ht="23.25">
      <c r="A129" s="7"/>
      <c r="B129" s="110"/>
      <c r="C129" s="110"/>
      <c r="D129" s="7"/>
      <c r="E129" s="194"/>
      <c r="F129" s="194"/>
      <c r="G129" s="194"/>
      <c r="H129" s="194"/>
      <c r="I129" s="194"/>
      <c r="J129" s="400"/>
      <c r="K129" s="134"/>
    </row>
    <row r="130" spans="1:11" ht="23.25">
      <c r="A130" s="7"/>
      <c r="B130" s="110"/>
      <c r="C130" s="110"/>
      <c r="D130" s="7"/>
      <c r="E130" s="194"/>
      <c r="F130" s="194"/>
      <c r="G130" s="194"/>
      <c r="H130" s="194"/>
      <c r="I130" s="194"/>
      <c r="J130" s="400"/>
      <c r="K130" s="134"/>
    </row>
    <row r="131" spans="1:11" ht="23.25">
      <c r="A131" s="7"/>
      <c r="B131" s="110"/>
      <c r="C131" s="110"/>
      <c r="D131" s="7"/>
      <c r="E131" s="194"/>
      <c r="F131" s="194"/>
      <c r="G131" s="194"/>
      <c r="H131" s="194"/>
      <c r="I131" s="194"/>
      <c r="J131" s="400"/>
      <c r="K131" s="134"/>
    </row>
    <row r="132" spans="1:11" ht="23.25">
      <c r="A132" s="7"/>
      <c r="B132" s="110"/>
      <c r="C132" s="110"/>
      <c r="D132" s="7"/>
      <c r="E132" s="194"/>
      <c r="F132" s="194"/>
      <c r="G132" s="194"/>
      <c r="H132" s="194"/>
      <c r="I132" s="194"/>
      <c r="J132" s="400"/>
      <c r="K132" s="134"/>
    </row>
    <row r="133" spans="1:11" ht="23.25">
      <c r="A133" s="7"/>
      <c r="B133" s="110"/>
      <c r="C133" s="110"/>
      <c r="D133" s="7"/>
      <c r="E133" s="194"/>
      <c r="F133" s="194"/>
      <c r="G133" s="194"/>
      <c r="H133" s="194"/>
      <c r="I133" s="194"/>
      <c r="J133" s="400"/>
      <c r="K133" s="134"/>
    </row>
    <row r="134" spans="1:11" ht="23.25">
      <c r="A134" s="675" t="s">
        <v>2116</v>
      </c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</row>
    <row r="135" spans="1:11" ht="23.25">
      <c r="A135" s="675" t="s">
        <v>1568</v>
      </c>
      <c r="B135" s="675"/>
      <c r="C135" s="675"/>
      <c r="D135" s="675"/>
      <c r="E135" s="675"/>
      <c r="F135" s="675"/>
      <c r="G135" s="675"/>
      <c r="H135" s="675"/>
      <c r="I135" s="675"/>
      <c r="J135" s="675"/>
      <c r="K135" s="675"/>
    </row>
    <row r="136" spans="1:11" ht="23.25">
      <c r="A136" s="49" t="s">
        <v>1820</v>
      </c>
      <c r="B136" s="127" t="s">
        <v>1947</v>
      </c>
      <c r="C136" s="127"/>
      <c r="D136" s="127"/>
      <c r="E136" s="127"/>
      <c r="F136" s="127"/>
      <c r="G136" s="49"/>
      <c r="H136" s="49"/>
      <c r="I136" s="49"/>
      <c r="J136" s="49"/>
      <c r="K136" s="49"/>
    </row>
    <row r="137" spans="1:11" ht="23.25">
      <c r="A137" s="49" t="s">
        <v>1821</v>
      </c>
      <c r="B137" s="127" t="s">
        <v>1976</v>
      </c>
      <c r="C137" s="127"/>
      <c r="D137" s="127"/>
      <c r="E137" s="127"/>
      <c r="F137" s="127"/>
      <c r="G137" s="127"/>
      <c r="H137" s="49"/>
      <c r="I137" s="49"/>
      <c r="J137" s="49"/>
      <c r="K137" s="49"/>
    </row>
    <row r="138" spans="1:11" ht="23.25">
      <c r="A138" s="15" t="s">
        <v>1971</v>
      </c>
      <c r="B138" s="127"/>
      <c r="C138" s="127"/>
      <c r="D138" s="15"/>
      <c r="E138" s="49"/>
      <c r="F138" s="49"/>
      <c r="G138" s="49"/>
      <c r="H138" s="49"/>
      <c r="I138" s="49"/>
      <c r="J138" s="127"/>
      <c r="K138" s="15"/>
    </row>
    <row r="139" spans="1:11" ht="23.25">
      <c r="A139" s="15"/>
      <c r="B139" s="127" t="s">
        <v>1985</v>
      </c>
      <c r="C139" s="127"/>
      <c r="D139" s="15"/>
      <c r="E139" s="49"/>
      <c r="F139" s="49"/>
      <c r="G139" s="49"/>
      <c r="H139" s="49"/>
      <c r="I139" s="49"/>
      <c r="J139" s="127"/>
      <c r="K139" s="269">
        <v>60</v>
      </c>
    </row>
    <row r="140" spans="1:11" s="416" customFormat="1" ht="18">
      <c r="A140" s="427" t="s">
        <v>0</v>
      </c>
      <c r="B140" s="427" t="s">
        <v>1</v>
      </c>
      <c r="C140" s="427" t="s">
        <v>2</v>
      </c>
      <c r="D140" s="521" t="s">
        <v>4</v>
      </c>
      <c r="E140" s="673" t="s">
        <v>5</v>
      </c>
      <c r="F140" s="676"/>
      <c r="G140" s="676"/>
      <c r="H140" s="676"/>
      <c r="I140" s="674"/>
      <c r="J140" s="522" t="s">
        <v>1682</v>
      </c>
      <c r="K140" s="427" t="s">
        <v>316</v>
      </c>
    </row>
    <row r="141" spans="1:11" s="416" customFormat="1" ht="18">
      <c r="A141" s="429"/>
      <c r="B141" s="429"/>
      <c r="C141" s="429"/>
      <c r="D141" s="390" t="s">
        <v>3</v>
      </c>
      <c r="E141" s="147">
        <v>2561</v>
      </c>
      <c r="F141" s="147">
        <v>2562</v>
      </c>
      <c r="G141" s="147">
        <v>2563</v>
      </c>
      <c r="H141" s="147">
        <v>2564</v>
      </c>
      <c r="I141" s="147">
        <v>2565</v>
      </c>
      <c r="J141" s="429" t="s">
        <v>1688</v>
      </c>
      <c r="K141" s="429" t="s">
        <v>317</v>
      </c>
    </row>
    <row r="142" spans="1:11" s="416" customFormat="1" ht="18">
      <c r="A142" s="420">
        <v>8</v>
      </c>
      <c r="B142" s="142" t="s">
        <v>2183</v>
      </c>
      <c r="C142" s="142" t="s">
        <v>1088</v>
      </c>
      <c r="D142" s="420" t="s">
        <v>1616</v>
      </c>
      <c r="E142" s="190">
        <v>30000</v>
      </c>
      <c r="F142" s="190">
        <v>30000</v>
      </c>
      <c r="G142" s="389">
        <v>30000</v>
      </c>
      <c r="H142" s="190">
        <v>30000</v>
      </c>
      <c r="I142" s="190">
        <v>30000</v>
      </c>
      <c r="J142" s="142" t="s">
        <v>1745</v>
      </c>
      <c r="K142" s="404" t="s">
        <v>1218</v>
      </c>
    </row>
    <row r="143" spans="1:11" s="416" customFormat="1" ht="18">
      <c r="A143" s="6"/>
      <c r="B143" s="251" t="s">
        <v>1615</v>
      </c>
      <c r="C143" s="251" t="s">
        <v>2062</v>
      </c>
      <c r="D143" s="6"/>
      <c r="E143" s="185"/>
      <c r="F143" s="185"/>
      <c r="G143" s="385"/>
      <c r="H143" s="185"/>
      <c r="I143" s="185"/>
      <c r="J143" s="251" t="s">
        <v>1746</v>
      </c>
      <c r="K143" s="399"/>
    </row>
    <row r="144" spans="1:11" s="416" customFormat="1" ht="18">
      <c r="A144" s="420">
        <v>9</v>
      </c>
      <c r="B144" s="142" t="s">
        <v>2184</v>
      </c>
      <c r="C144" s="142" t="s">
        <v>1620</v>
      </c>
      <c r="D144" s="420" t="s">
        <v>1618</v>
      </c>
      <c r="E144" s="190">
        <v>500000</v>
      </c>
      <c r="F144" s="190">
        <v>500000</v>
      </c>
      <c r="G144" s="389">
        <v>500000</v>
      </c>
      <c r="H144" s="187">
        <v>500000</v>
      </c>
      <c r="I144" s="187">
        <v>500000</v>
      </c>
      <c r="J144" s="142" t="s">
        <v>1747</v>
      </c>
      <c r="K144" s="404" t="s">
        <v>1218</v>
      </c>
    </row>
    <row r="145" spans="1:11" s="416" customFormat="1" ht="18">
      <c r="A145" s="6"/>
      <c r="B145" s="251" t="s">
        <v>1988</v>
      </c>
      <c r="C145" s="251" t="s">
        <v>1803</v>
      </c>
      <c r="D145" s="6" t="s">
        <v>1619</v>
      </c>
      <c r="E145" s="185"/>
      <c r="F145" s="185"/>
      <c r="G145" s="385"/>
      <c r="H145" s="185"/>
      <c r="I145" s="185"/>
      <c r="J145" s="251" t="s">
        <v>1748</v>
      </c>
      <c r="K145" s="399"/>
    </row>
    <row r="146" spans="1:11" s="416" customFormat="1" ht="18">
      <c r="A146" s="420">
        <v>10</v>
      </c>
      <c r="B146" s="142" t="s">
        <v>2185</v>
      </c>
      <c r="C146" s="142" t="s">
        <v>1621</v>
      </c>
      <c r="D146" s="420" t="s">
        <v>1046</v>
      </c>
      <c r="E146" s="190">
        <v>250000</v>
      </c>
      <c r="F146" s="190">
        <v>250000</v>
      </c>
      <c r="G146" s="389">
        <v>250000</v>
      </c>
      <c r="H146" s="187">
        <v>250000</v>
      </c>
      <c r="I146" s="187">
        <v>250000</v>
      </c>
      <c r="J146" s="142" t="s">
        <v>1090</v>
      </c>
      <c r="K146" s="404" t="s">
        <v>1041</v>
      </c>
    </row>
    <row r="147" spans="1:11" s="416" customFormat="1" ht="18">
      <c r="A147" s="6"/>
      <c r="B147" s="251" t="s">
        <v>1989</v>
      </c>
      <c r="C147" s="251" t="s">
        <v>1622</v>
      </c>
      <c r="D147" s="6" t="s">
        <v>1573</v>
      </c>
      <c r="E147" s="185"/>
      <c r="F147" s="185"/>
      <c r="G147" s="385"/>
      <c r="H147" s="185"/>
      <c r="I147" s="185"/>
      <c r="J147" s="251"/>
      <c r="K147" s="399"/>
    </row>
    <row r="148" spans="1:11" s="416" customFormat="1" ht="18">
      <c r="A148" s="420">
        <v>11</v>
      </c>
      <c r="B148" s="142" t="s">
        <v>2186</v>
      </c>
      <c r="C148" s="142" t="s">
        <v>1073</v>
      </c>
      <c r="D148" s="420" t="s">
        <v>1094</v>
      </c>
      <c r="E148" s="389">
        <v>20000</v>
      </c>
      <c r="F148" s="389">
        <v>20000</v>
      </c>
      <c r="G148" s="389">
        <v>20000</v>
      </c>
      <c r="H148" s="187">
        <v>20000</v>
      </c>
      <c r="I148" s="187">
        <v>20000</v>
      </c>
      <c r="J148" s="142" t="s">
        <v>1075</v>
      </c>
      <c r="K148" s="404" t="s">
        <v>1218</v>
      </c>
    </row>
    <row r="149" spans="1:11" s="416" customFormat="1" ht="18">
      <c r="A149" s="6"/>
      <c r="B149" s="251"/>
      <c r="C149" s="251"/>
      <c r="D149" s="6" t="s">
        <v>1623</v>
      </c>
      <c r="E149" s="185"/>
      <c r="F149" s="185"/>
      <c r="G149" s="385"/>
      <c r="H149" s="185"/>
      <c r="I149" s="185"/>
      <c r="J149" s="251"/>
      <c r="K149" s="399"/>
    </row>
    <row r="150" spans="1:11" s="416" customFormat="1" ht="18">
      <c r="A150" s="420">
        <v>12</v>
      </c>
      <c r="B150" s="142" t="s">
        <v>2187</v>
      </c>
      <c r="C150" s="142" t="s">
        <v>1084</v>
      </c>
      <c r="D150" s="420" t="s">
        <v>1094</v>
      </c>
      <c r="E150" s="190">
        <v>20000</v>
      </c>
      <c r="F150" s="190">
        <v>20000</v>
      </c>
      <c r="G150" s="389">
        <v>20000</v>
      </c>
      <c r="H150" s="187">
        <v>20000</v>
      </c>
      <c r="I150" s="187">
        <v>20000</v>
      </c>
      <c r="J150" s="142" t="s">
        <v>2082</v>
      </c>
      <c r="K150" s="404" t="s">
        <v>1218</v>
      </c>
    </row>
    <row r="151" spans="1:11" s="416" customFormat="1" ht="18">
      <c r="A151" s="6"/>
      <c r="B151" s="251"/>
      <c r="C151" s="251" t="s">
        <v>1804</v>
      </c>
      <c r="D151" s="6" t="s">
        <v>1623</v>
      </c>
      <c r="E151" s="185"/>
      <c r="F151" s="185"/>
      <c r="G151" s="385"/>
      <c r="H151" s="185"/>
      <c r="I151" s="185"/>
      <c r="J151" s="251" t="s">
        <v>2083</v>
      </c>
      <c r="K151" s="399"/>
    </row>
    <row r="152" spans="1:11" s="416" customFormat="1" ht="18">
      <c r="A152" s="420">
        <v>13</v>
      </c>
      <c r="B152" s="142" t="s">
        <v>2188</v>
      </c>
      <c r="C152" s="142" t="s">
        <v>1104</v>
      </c>
      <c r="D152" s="420" t="s">
        <v>1046</v>
      </c>
      <c r="E152" s="190">
        <v>150000</v>
      </c>
      <c r="F152" s="190">
        <v>150000</v>
      </c>
      <c r="G152" s="389">
        <v>150000</v>
      </c>
      <c r="H152" s="187">
        <v>150000</v>
      </c>
      <c r="I152" s="187">
        <v>150000</v>
      </c>
      <c r="J152" s="142" t="s">
        <v>1749</v>
      </c>
      <c r="K152" s="404" t="s">
        <v>1218</v>
      </c>
    </row>
    <row r="153" spans="1:11" s="416" customFormat="1" ht="18">
      <c r="A153" s="6"/>
      <c r="B153" s="251" t="s">
        <v>1046</v>
      </c>
      <c r="C153" s="251" t="s">
        <v>1990</v>
      </c>
      <c r="D153" s="6" t="s">
        <v>1573</v>
      </c>
      <c r="E153" s="185"/>
      <c r="F153" s="185"/>
      <c r="G153" s="385"/>
      <c r="H153" s="185"/>
      <c r="I153" s="185"/>
      <c r="J153" s="251"/>
      <c r="K153" s="399"/>
    </row>
    <row r="154" spans="1:11" s="470" customFormat="1" ht="18">
      <c r="A154" s="439">
        <v>14</v>
      </c>
      <c r="B154" s="483" t="s">
        <v>2189</v>
      </c>
      <c r="C154" s="281" t="s">
        <v>1624</v>
      </c>
      <c r="D154" s="556" t="s">
        <v>1625</v>
      </c>
      <c r="E154" s="190">
        <v>50000</v>
      </c>
      <c r="F154" s="190">
        <v>50000</v>
      </c>
      <c r="G154" s="535">
        <v>50000</v>
      </c>
      <c r="H154" s="187">
        <v>50000</v>
      </c>
      <c r="I154" s="187">
        <v>50000</v>
      </c>
      <c r="J154" s="142" t="s">
        <v>1750</v>
      </c>
      <c r="K154" s="404" t="s">
        <v>1218</v>
      </c>
    </row>
    <row r="155" spans="1:11" s="215" customFormat="1" ht="18">
      <c r="A155" s="557"/>
      <c r="B155" s="274"/>
      <c r="C155" s="251"/>
      <c r="D155" s="558"/>
      <c r="E155" s="559"/>
      <c r="F155" s="185"/>
      <c r="G155" s="559"/>
      <c r="H155" s="185"/>
      <c r="I155" s="185"/>
      <c r="J155" s="251"/>
      <c r="K155" s="399"/>
    </row>
    <row r="156" spans="1:11" ht="23.25">
      <c r="A156" s="232"/>
      <c r="B156" s="233"/>
      <c r="C156" s="233"/>
      <c r="D156" s="232"/>
      <c r="E156" s="234"/>
      <c r="F156" s="234"/>
      <c r="G156" s="253"/>
      <c r="H156" s="253"/>
      <c r="I156" s="253"/>
      <c r="J156" s="128"/>
      <c r="K156" s="18"/>
    </row>
    <row r="157" spans="1:11" ht="23.25">
      <c r="A157" s="232"/>
      <c r="B157" s="233"/>
      <c r="C157" s="233"/>
      <c r="D157" s="232"/>
      <c r="E157" s="234"/>
      <c r="F157" s="234"/>
      <c r="G157" s="253"/>
      <c r="H157" s="253"/>
      <c r="I157" s="253"/>
      <c r="J157" s="128"/>
      <c r="K157" s="18"/>
    </row>
    <row r="158" spans="1:11" ht="23.25">
      <c r="A158" s="232"/>
      <c r="B158" s="233"/>
      <c r="C158" s="233"/>
      <c r="D158" s="232"/>
      <c r="E158" s="234"/>
      <c r="F158" s="234"/>
      <c r="G158" s="253"/>
      <c r="H158" s="253"/>
      <c r="I158" s="253"/>
      <c r="J158" s="128"/>
      <c r="K158" s="18"/>
    </row>
    <row r="159" spans="1:11" ht="23.25">
      <c r="A159" s="232"/>
      <c r="B159" s="233"/>
      <c r="C159" s="233"/>
      <c r="D159" s="232"/>
      <c r="E159" s="234"/>
      <c r="F159" s="234"/>
      <c r="G159" s="253"/>
      <c r="H159" s="253"/>
      <c r="I159" s="253"/>
      <c r="J159" s="128"/>
      <c r="K159" s="18"/>
    </row>
    <row r="160" spans="1:11" ht="23.25">
      <c r="A160" s="232"/>
      <c r="B160" s="233"/>
      <c r="C160" s="233"/>
      <c r="D160" s="232"/>
      <c r="E160" s="234"/>
      <c r="F160" s="234"/>
      <c r="G160" s="253"/>
      <c r="H160" s="253"/>
      <c r="I160" s="253"/>
      <c r="J160" s="128"/>
      <c r="K160" s="18"/>
    </row>
    <row r="161" spans="1:11" ht="23.25">
      <c r="A161" s="675" t="s">
        <v>2116</v>
      </c>
      <c r="B161" s="675"/>
      <c r="C161" s="675"/>
      <c r="D161" s="675"/>
      <c r="E161" s="675"/>
      <c r="F161" s="675"/>
      <c r="G161" s="675"/>
      <c r="H161" s="675"/>
      <c r="I161" s="675"/>
      <c r="J161" s="675"/>
      <c r="K161" s="675"/>
    </row>
    <row r="162" spans="1:11" ht="23.25">
      <c r="A162" s="675" t="s">
        <v>1568</v>
      </c>
      <c r="B162" s="675"/>
      <c r="C162" s="675"/>
      <c r="D162" s="675"/>
      <c r="E162" s="675"/>
      <c r="F162" s="675"/>
      <c r="G162" s="675"/>
      <c r="H162" s="675"/>
      <c r="I162" s="675"/>
      <c r="J162" s="675"/>
      <c r="K162" s="675"/>
    </row>
    <row r="163" spans="1:11" ht="23.25">
      <c r="A163" s="49" t="s">
        <v>1820</v>
      </c>
      <c r="B163" s="127" t="s">
        <v>1947</v>
      </c>
      <c r="C163" s="127"/>
      <c r="D163" s="127"/>
      <c r="E163" s="127"/>
      <c r="F163" s="127"/>
      <c r="G163" s="49"/>
      <c r="H163" s="49"/>
      <c r="I163" s="49"/>
      <c r="J163" s="49"/>
      <c r="K163" s="49"/>
    </row>
    <row r="164" spans="1:11" ht="23.25">
      <c r="A164" s="49" t="s">
        <v>1821</v>
      </c>
      <c r="B164" s="127" t="s">
        <v>1976</v>
      </c>
      <c r="C164" s="127"/>
      <c r="D164" s="127"/>
      <c r="E164" s="127"/>
      <c r="F164" s="127"/>
      <c r="G164" s="127"/>
      <c r="H164" s="49"/>
      <c r="I164" s="49"/>
      <c r="J164" s="49"/>
      <c r="K164" s="49"/>
    </row>
    <row r="165" spans="1:11" ht="23.25">
      <c r="A165" s="15" t="s">
        <v>1971</v>
      </c>
      <c r="B165" s="127"/>
      <c r="C165" s="127"/>
      <c r="D165" s="15"/>
      <c r="E165" s="49"/>
      <c r="F165" s="49"/>
      <c r="G165" s="49"/>
      <c r="H165" s="49"/>
      <c r="I165" s="49"/>
      <c r="J165" s="127"/>
      <c r="K165" s="15"/>
    </row>
    <row r="166" spans="1:11" ht="23.25">
      <c r="A166" s="15"/>
      <c r="B166" s="127" t="s">
        <v>1985</v>
      </c>
      <c r="C166" s="127"/>
      <c r="D166" s="15"/>
      <c r="E166" s="49"/>
      <c r="F166" s="49"/>
      <c r="G166" s="49"/>
      <c r="H166" s="49"/>
      <c r="I166" s="49"/>
      <c r="J166" s="127"/>
      <c r="K166" s="269">
        <v>61</v>
      </c>
    </row>
    <row r="167" spans="1:11" s="416" customFormat="1" ht="18">
      <c r="A167" s="427" t="s">
        <v>0</v>
      </c>
      <c r="B167" s="427" t="s">
        <v>1</v>
      </c>
      <c r="C167" s="427" t="s">
        <v>2</v>
      </c>
      <c r="D167" s="521" t="s">
        <v>4</v>
      </c>
      <c r="E167" s="673" t="s">
        <v>5</v>
      </c>
      <c r="F167" s="676"/>
      <c r="G167" s="676"/>
      <c r="H167" s="676"/>
      <c r="I167" s="674"/>
      <c r="J167" s="522" t="s">
        <v>1682</v>
      </c>
      <c r="K167" s="427" t="s">
        <v>316</v>
      </c>
    </row>
    <row r="168" spans="1:11" s="416" customFormat="1" ht="18">
      <c r="A168" s="429"/>
      <c r="B168" s="429"/>
      <c r="C168" s="429"/>
      <c r="D168" s="390" t="s">
        <v>3</v>
      </c>
      <c r="E168" s="147">
        <v>2561</v>
      </c>
      <c r="F168" s="147">
        <v>2562</v>
      </c>
      <c r="G168" s="147">
        <v>2563</v>
      </c>
      <c r="H168" s="147">
        <v>2564</v>
      </c>
      <c r="I168" s="147">
        <v>2565</v>
      </c>
      <c r="J168" s="429" t="s">
        <v>1688</v>
      </c>
      <c r="K168" s="429" t="s">
        <v>317</v>
      </c>
    </row>
    <row r="169" spans="1:11" s="470" customFormat="1" ht="18">
      <c r="A169" s="439">
        <v>15</v>
      </c>
      <c r="B169" s="483" t="s">
        <v>2190</v>
      </c>
      <c r="C169" s="281" t="s">
        <v>1106</v>
      </c>
      <c r="D169" s="556" t="s">
        <v>1626</v>
      </c>
      <c r="E169" s="190">
        <v>100000</v>
      </c>
      <c r="F169" s="190">
        <v>100000</v>
      </c>
      <c r="G169" s="190">
        <v>100000</v>
      </c>
      <c r="H169" s="190">
        <v>100000</v>
      </c>
      <c r="I169" s="190">
        <v>100000</v>
      </c>
      <c r="J169" s="142" t="s">
        <v>1751</v>
      </c>
      <c r="K169" s="404" t="s">
        <v>1218</v>
      </c>
    </row>
    <row r="170" spans="1:11" s="470" customFormat="1" ht="18">
      <c r="A170" s="440"/>
      <c r="B170" s="274"/>
      <c r="C170" s="251" t="s">
        <v>1992</v>
      </c>
      <c r="D170" s="558"/>
      <c r="E170" s="559"/>
      <c r="F170" s="185"/>
      <c r="G170" s="559"/>
      <c r="H170" s="185"/>
      <c r="I170" s="185"/>
      <c r="J170" s="251"/>
      <c r="K170" s="399"/>
    </row>
    <row r="171" spans="1:11" s="470" customFormat="1" ht="18">
      <c r="A171" s="439">
        <v>16</v>
      </c>
      <c r="B171" s="483" t="s">
        <v>2191</v>
      </c>
      <c r="C171" s="281" t="s">
        <v>1106</v>
      </c>
      <c r="D171" s="556" t="s">
        <v>1627</v>
      </c>
      <c r="E171" s="190">
        <v>20000</v>
      </c>
      <c r="F171" s="190">
        <v>20000</v>
      </c>
      <c r="G171" s="190">
        <v>20000</v>
      </c>
      <c r="H171" s="187">
        <v>20000</v>
      </c>
      <c r="I171" s="187">
        <v>20000</v>
      </c>
      <c r="J171" s="142" t="s">
        <v>1752</v>
      </c>
      <c r="K171" s="404" t="s">
        <v>1218</v>
      </c>
    </row>
    <row r="172" spans="1:11" s="470" customFormat="1" ht="18">
      <c r="A172" s="557"/>
      <c r="B172" s="274" t="s">
        <v>1991</v>
      </c>
      <c r="C172" s="251"/>
      <c r="D172" s="558"/>
      <c r="E172" s="559"/>
      <c r="F172" s="185"/>
      <c r="G172" s="559"/>
      <c r="H172" s="185"/>
      <c r="I172" s="185"/>
      <c r="J172" s="251"/>
      <c r="K172" s="399"/>
    </row>
    <row r="173" spans="1:11" s="416" customFormat="1" ht="18">
      <c r="A173" s="689" t="s">
        <v>2175</v>
      </c>
      <c r="B173" s="689"/>
      <c r="C173" s="689"/>
      <c r="D173" s="689"/>
      <c r="E173" s="308">
        <f>E115+E117+E119+E121+E123+E125+E127+E142+E144+E146+E148+E150+E152+E154+E169+E171</f>
        <v>3040000</v>
      </c>
      <c r="F173" s="308">
        <f>F115+F117+F119+F121+F123+F125+F127+F142+F144+F146+F148+F150+F152+F154+F169+F171</f>
        <v>3040000</v>
      </c>
      <c r="G173" s="308">
        <f>G115+G117+G119+G121+G123+G125+G127+G142+G144+G146+G148+G150+G152+G154+G169+G171</f>
        <v>3040000</v>
      </c>
      <c r="H173" s="308">
        <f>H115+H117+H119+H121+H123+H125+H127+H142+H144+H146+H148+H150+H152+H154+H169+H171</f>
        <v>3040000</v>
      </c>
      <c r="I173" s="308">
        <f>I115+I117+I119+I121+I123+I125+I127+I142+I144+I146+I148+I150+I152+I154+I169+I171</f>
        <v>3040000</v>
      </c>
      <c r="J173" s="390"/>
      <c r="K173" s="147"/>
    </row>
    <row r="174" spans="1:11" ht="23.25">
      <c r="A174" s="232"/>
      <c r="B174" s="233"/>
      <c r="C174" s="233"/>
      <c r="D174" s="232"/>
      <c r="E174" s="234"/>
      <c r="F174" s="234"/>
      <c r="G174" s="253"/>
      <c r="H174" s="253"/>
      <c r="I174" s="253"/>
      <c r="J174" s="128"/>
      <c r="K174" s="18"/>
    </row>
    <row r="175" spans="1:11" ht="23.25">
      <c r="A175" s="232"/>
      <c r="B175" s="233"/>
      <c r="C175" s="233"/>
      <c r="D175" s="232"/>
      <c r="E175" s="234"/>
      <c r="F175" s="234"/>
      <c r="G175" s="253"/>
      <c r="H175" s="253"/>
      <c r="I175" s="253"/>
      <c r="J175" s="128"/>
      <c r="K175" s="18"/>
    </row>
    <row r="176" spans="1:11" ht="23.25">
      <c r="A176" s="232"/>
      <c r="B176" s="233"/>
      <c r="C176" s="233"/>
      <c r="D176" s="232"/>
      <c r="E176" s="234"/>
      <c r="F176" s="234"/>
      <c r="G176" s="253"/>
      <c r="H176" s="253"/>
      <c r="I176" s="253"/>
      <c r="J176" s="128"/>
      <c r="K176" s="18"/>
    </row>
    <row r="177" spans="1:11" ht="23.25">
      <c r="A177" s="232"/>
      <c r="B177" s="233"/>
      <c r="C177" s="233"/>
      <c r="D177" s="232"/>
      <c r="E177" s="234"/>
      <c r="F177" s="234"/>
      <c r="G177" s="253"/>
      <c r="H177" s="253"/>
      <c r="I177" s="253"/>
      <c r="J177" s="128"/>
      <c r="K177" s="18"/>
    </row>
    <row r="178" spans="1:11" ht="23.25">
      <c r="A178" s="232"/>
      <c r="B178" s="233"/>
      <c r="C178" s="233"/>
      <c r="D178" s="232"/>
      <c r="E178" s="234"/>
      <c r="F178" s="234"/>
      <c r="G178" s="253"/>
      <c r="H178" s="253"/>
      <c r="I178" s="253"/>
      <c r="J178" s="128"/>
      <c r="K178" s="18"/>
    </row>
    <row r="179" spans="1:11" ht="23.25">
      <c r="A179" s="232"/>
      <c r="B179" s="233"/>
      <c r="C179" s="233"/>
      <c r="D179" s="232"/>
      <c r="E179" s="234"/>
      <c r="F179" s="234"/>
      <c r="G179" s="253"/>
      <c r="H179" s="253"/>
      <c r="I179" s="253"/>
      <c r="J179" s="128"/>
      <c r="K179" s="18"/>
    </row>
    <row r="180" spans="1:11" ht="23.25">
      <c r="A180" s="232"/>
      <c r="B180" s="233"/>
      <c r="C180" s="233"/>
      <c r="D180" s="232"/>
      <c r="E180" s="234"/>
      <c r="F180" s="234"/>
      <c r="G180" s="253"/>
      <c r="H180" s="253"/>
      <c r="I180" s="253"/>
      <c r="J180" s="128"/>
      <c r="K180" s="18"/>
    </row>
    <row r="181" spans="1:11" ht="23.25">
      <c r="A181" s="232"/>
      <c r="B181" s="233"/>
      <c r="C181" s="233"/>
      <c r="D181" s="232"/>
      <c r="E181" s="234"/>
      <c r="F181" s="234"/>
      <c r="G181" s="253"/>
      <c r="H181" s="253"/>
      <c r="I181" s="253"/>
      <c r="J181" s="128"/>
      <c r="K181" s="18"/>
    </row>
    <row r="182" spans="1:11" ht="23.25">
      <c r="A182" s="232"/>
      <c r="B182" s="233"/>
      <c r="C182" s="233"/>
      <c r="D182" s="232"/>
      <c r="E182" s="234"/>
      <c r="F182" s="234"/>
      <c r="G182" s="253"/>
      <c r="H182" s="253"/>
      <c r="I182" s="253"/>
      <c r="J182" s="128"/>
      <c r="K182" s="18"/>
    </row>
    <row r="183" spans="1:11" ht="23.25">
      <c r="A183" s="232"/>
      <c r="B183" s="233"/>
      <c r="C183" s="233"/>
      <c r="D183" s="232"/>
      <c r="E183" s="234"/>
      <c r="F183" s="234"/>
      <c r="G183" s="253"/>
      <c r="H183" s="253"/>
      <c r="I183" s="253"/>
      <c r="J183" s="128"/>
      <c r="K183" s="18"/>
    </row>
    <row r="184" spans="1:11" ht="23.25">
      <c r="A184" s="232"/>
      <c r="B184" s="233"/>
      <c r="C184" s="233"/>
      <c r="D184" s="232"/>
      <c r="E184" s="234"/>
      <c r="F184" s="234"/>
      <c r="G184" s="253"/>
      <c r="H184" s="253"/>
      <c r="I184" s="253"/>
      <c r="J184" s="128"/>
      <c r="K184" s="18"/>
    </row>
    <row r="185" spans="1:11" ht="23.25">
      <c r="A185" s="232"/>
      <c r="B185" s="233"/>
      <c r="C185" s="233"/>
      <c r="D185" s="232"/>
      <c r="E185" s="234"/>
      <c r="F185" s="234"/>
      <c r="G185" s="253"/>
      <c r="H185" s="253"/>
      <c r="I185" s="253"/>
      <c r="J185" s="128"/>
      <c r="K185" s="18"/>
    </row>
    <row r="186" spans="1:11" ht="23.25">
      <c r="A186" s="675" t="s">
        <v>2116</v>
      </c>
      <c r="B186" s="675"/>
      <c r="C186" s="675"/>
      <c r="D186" s="675"/>
      <c r="E186" s="675"/>
      <c r="F186" s="675"/>
      <c r="G186" s="675"/>
      <c r="H186" s="675"/>
      <c r="I186" s="675"/>
      <c r="J186" s="675"/>
      <c r="K186" s="675"/>
    </row>
    <row r="187" spans="1:11" ht="23.25">
      <c r="A187" s="675" t="s">
        <v>1568</v>
      </c>
      <c r="B187" s="675"/>
      <c r="C187" s="675"/>
      <c r="D187" s="675"/>
      <c r="E187" s="675"/>
      <c r="F187" s="675"/>
      <c r="G187" s="675"/>
      <c r="H187" s="675"/>
      <c r="I187" s="675"/>
      <c r="J187" s="675"/>
      <c r="K187" s="675"/>
    </row>
    <row r="188" spans="1:11" ht="23.25">
      <c r="A188" s="49" t="s">
        <v>1820</v>
      </c>
      <c r="B188" s="127" t="s">
        <v>1947</v>
      </c>
      <c r="C188" s="127"/>
      <c r="D188" s="127"/>
      <c r="E188" s="127"/>
      <c r="F188" s="127"/>
      <c r="G188" s="49"/>
      <c r="H188" s="49"/>
      <c r="I188" s="49"/>
      <c r="J188" s="49"/>
      <c r="K188" s="49"/>
    </row>
    <row r="189" spans="1:11" ht="23.25">
      <c r="A189" s="49" t="s">
        <v>1821</v>
      </c>
      <c r="B189" s="127" t="s">
        <v>1976</v>
      </c>
      <c r="C189" s="127"/>
      <c r="D189" s="127"/>
      <c r="E189" s="127"/>
      <c r="F189" s="127"/>
      <c r="G189" s="127"/>
      <c r="H189" s="49"/>
      <c r="I189" s="49"/>
      <c r="J189" s="49"/>
      <c r="K189" s="49"/>
    </row>
    <row r="190" spans="1:11" ht="23.25">
      <c r="A190" s="15" t="s">
        <v>1971</v>
      </c>
      <c r="B190" s="127"/>
      <c r="C190" s="127"/>
      <c r="D190" s="15"/>
      <c r="E190" s="49"/>
      <c r="F190" s="49"/>
      <c r="G190" s="49"/>
      <c r="H190" s="49"/>
      <c r="I190" s="49"/>
      <c r="J190" s="127"/>
      <c r="K190" s="15"/>
    </row>
    <row r="191" spans="2:11" ht="23.25">
      <c r="B191" s="127" t="s">
        <v>1777</v>
      </c>
      <c r="K191" s="269">
        <v>62</v>
      </c>
    </row>
    <row r="192" spans="1:11" s="416" customFormat="1" ht="18">
      <c r="A192" s="427" t="s">
        <v>0</v>
      </c>
      <c r="B192" s="427" t="s">
        <v>1</v>
      </c>
      <c r="C192" s="427" t="s">
        <v>2</v>
      </c>
      <c r="D192" s="521" t="s">
        <v>4</v>
      </c>
      <c r="E192" s="673" t="s">
        <v>5</v>
      </c>
      <c r="F192" s="676"/>
      <c r="G192" s="676"/>
      <c r="H192" s="676"/>
      <c r="I192" s="674"/>
      <c r="J192" s="522" t="s">
        <v>1682</v>
      </c>
      <c r="K192" s="427" t="s">
        <v>316</v>
      </c>
    </row>
    <row r="193" spans="1:11" s="416" customFormat="1" ht="18">
      <c r="A193" s="429"/>
      <c r="B193" s="429"/>
      <c r="C193" s="429"/>
      <c r="D193" s="390" t="s">
        <v>3</v>
      </c>
      <c r="E193" s="147">
        <v>2561</v>
      </c>
      <c r="F193" s="147">
        <v>2562</v>
      </c>
      <c r="G193" s="147">
        <v>2563</v>
      </c>
      <c r="H193" s="147">
        <v>2564</v>
      </c>
      <c r="I193" s="147">
        <v>2565</v>
      </c>
      <c r="J193" s="429" t="s">
        <v>1688</v>
      </c>
      <c r="K193" s="429" t="s">
        <v>317</v>
      </c>
    </row>
    <row r="194" spans="1:11" s="416" customFormat="1" ht="18">
      <c r="A194" s="420">
        <v>1</v>
      </c>
      <c r="B194" s="142" t="s">
        <v>2193</v>
      </c>
      <c r="C194" s="142" t="s">
        <v>1994</v>
      </c>
      <c r="D194" s="420" t="s">
        <v>16</v>
      </c>
      <c r="E194" s="190">
        <v>30000</v>
      </c>
      <c r="F194" s="190">
        <v>30000</v>
      </c>
      <c r="G194" s="190">
        <v>30000</v>
      </c>
      <c r="H194" s="190">
        <v>30000</v>
      </c>
      <c r="I194" s="190">
        <v>30000</v>
      </c>
      <c r="J194" s="142" t="s">
        <v>1753</v>
      </c>
      <c r="K194" s="404" t="s">
        <v>1021</v>
      </c>
    </row>
    <row r="195" spans="1:11" s="416" customFormat="1" ht="18">
      <c r="A195" s="6"/>
      <c r="B195" s="251" t="s">
        <v>2142</v>
      </c>
      <c r="C195" s="251" t="s">
        <v>1995</v>
      </c>
      <c r="D195" s="6"/>
      <c r="E195" s="185"/>
      <c r="F195" s="185"/>
      <c r="G195" s="385"/>
      <c r="H195" s="185"/>
      <c r="I195" s="185"/>
      <c r="J195" s="281" t="s">
        <v>1629</v>
      </c>
      <c r="K195" s="424"/>
    </row>
    <row r="196" spans="1:11" s="416" customFormat="1" ht="18">
      <c r="A196" s="13">
        <v>2</v>
      </c>
      <c r="B196" s="142" t="s">
        <v>2193</v>
      </c>
      <c r="C196" s="142" t="s">
        <v>1994</v>
      </c>
      <c r="D196" s="420" t="s">
        <v>16</v>
      </c>
      <c r="E196" s="389">
        <v>100000</v>
      </c>
      <c r="F196" s="389">
        <v>100000</v>
      </c>
      <c r="G196" s="389">
        <v>100000</v>
      </c>
      <c r="H196" s="384">
        <v>100000</v>
      </c>
      <c r="I196" s="384">
        <v>100000</v>
      </c>
      <c r="J196" s="142" t="s">
        <v>1785</v>
      </c>
      <c r="K196" s="397" t="s">
        <v>1021</v>
      </c>
    </row>
    <row r="197" spans="1:11" s="416" customFormat="1" ht="18">
      <c r="A197" s="13"/>
      <c r="B197" s="251"/>
      <c r="C197" s="251" t="s">
        <v>1629</v>
      </c>
      <c r="D197" s="6"/>
      <c r="E197" s="185"/>
      <c r="F197" s="185"/>
      <c r="G197" s="385"/>
      <c r="H197" s="185"/>
      <c r="I197" s="185"/>
      <c r="J197" s="251"/>
      <c r="K197" s="424"/>
    </row>
    <row r="198" spans="1:11" s="416" customFormat="1" ht="18">
      <c r="A198" s="420">
        <v>3</v>
      </c>
      <c r="B198" s="281" t="s">
        <v>2194</v>
      </c>
      <c r="C198" s="281" t="s">
        <v>1630</v>
      </c>
      <c r="D198" s="13" t="s">
        <v>16</v>
      </c>
      <c r="E198" s="187">
        <v>200000</v>
      </c>
      <c r="F198" s="187">
        <v>200000</v>
      </c>
      <c r="G198" s="187">
        <v>200000</v>
      </c>
      <c r="H198" s="187">
        <v>200000</v>
      </c>
      <c r="I198" s="187">
        <v>200000</v>
      </c>
      <c r="J198" s="281" t="s">
        <v>1754</v>
      </c>
      <c r="K198" s="404" t="s">
        <v>1021</v>
      </c>
    </row>
    <row r="199" spans="1:11" s="416" customFormat="1" ht="18">
      <c r="A199" s="6"/>
      <c r="B199" s="281" t="s">
        <v>1631</v>
      </c>
      <c r="C199" s="281"/>
      <c r="D199" s="13"/>
      <c r="E199" s="187"/>
      <c r="F199" s="187"/>
      <c r="G199" s="384"/>
      <c r="H199" s="185"/>
      <c r="I199" s="185"/>
      <c r="J199" s="281" t="s">
        <v>1755</v>
      </c>
      <c r="K199" s="424"/>
    </row>
    <row r="200" spans="1:11" s="416" customFormat="1" ht="18">
      <c r="A200" s="13">
        <v>4</v>
      </c>
      <c r="B200" s="415" t="s">
        <v>2195</v>
      </c>
      <c r="C200" s="142" t="s">
        <v>1130</v>
      </c>
      <c r="D200" s="420" t="s">
        <v>16</v>
      </c>
      <c r="E200" s="190">
        <v>150000</v>
      </c>
      <c r="F200" s="190">
        <v>150000</v>
      </c>
      <c r="G200" s="190">
        <v>150000</v>
      </c>
      <c r="H200" s="187">
        <v>150000</v>
      </c>
      <c r="I200" s="187">
        <v>150000</v>
      </c>
      <c r="J200" s="142" t="s">
        <v>1756</v>
      </c>
      <c r="K200" s="404" t="s">
        <v>1021</v>
      </c>
    </row>
    <row r="201" spans="1:11" s="560" customFormat="1" ht="18">
      <c r="A201" s="13"/>
      <c r="B201" s="419" t="s">
        <v>1132</v>
      </c>
      <c r="C201" s="251" t="s">
        <v>1128</v>
      </c>
      <c r="D201" s="6"/>
      <c r="E201" s="185"/>
      <c r="F201" s="185"/>
      <c r="G201" s="385"/>
      <c r="H201" s="185"/>
      <c r="I201" s="185"/>
      <c r="J201" s="251" t="s">
        <v>1128</v>
      </c>
      <c r="K201" s="424"/>
    </row>
    <row r="202" spans="1:11" s="470" customFormat="1" ht="18">
      <c r="A202" s="420">
        <v>5</v>
      </c>
      <c r="B202" s="281" t="s">
        <v>2196</v>
      </c>
      <c r="C202" s="281" t="s">
        <v>1134</v>
      </c>
      <c r="D202" s="420" t="s">
        <v>16</v>
      </c>
      <c r="E202" s="190">
        <v>80000</v>
      </c>
      <c r="F202" s="190">
        <v>80000</v>
      </c>
      <c r="G202" s="190">
        <v>80000</v>
      </c>
      <c r="H202" s="187">
        <v>80000</v>
      </c>
      <c r="I202" s="187">
        <v>80000</v>
      </c>
      <c r="J202" s="142" t="s">
        <v>1757</v>
      </c>
      <c r="K202" s="404" t="s">
        <v>1021</v>
      </c>
    </row>
    <row r="203" spans="1:11" s="470" customFormat="1" ht="18">
      <c r="A203" s="13"/>
      <c r="B203" s="281"/>
      <c r="C203" s="281" t="s">
        <v>1996</v>
      </c>
      <c r="D203" s="6"/>
      <c r="E203" s="185"/>
      <c r="F203" s="185"/>
      <c r="G203" s="385"/>
      <c r="H203" s="185"/>
      <c r="I203" s="185"/>
      <c r="J203" s="251" t="s">
        <v>1128</v>
      </c>
      <c r="K203" s="424"/>
    </row>
    <row r="204" spans="1:11" s="416" customFormat="1" ht="18">
      <c r="A204" s="420">
        <v>6</v>
      </c>
      <c r="B204" s="142" t="s">
        <v>2197</v>
      </c>
      <c r="C204" s="142" t="s">
        <v>1138</v>
      </c>
      <c r="D204" s="420" t="s">
        <v>16</v>
      </c>
      <c r="E204" s="389">
        <v>50000</v>
      </c>
      <c r="F204" s="389">
        <v>50000</v>
      </c>
      <c r="G204" s="389">
        <v>50000</v>
      </c>
      <c r="H204" s="187">
        <v>50000</v>
      </c>
      <c r="I204" s="187">
        <v>50000</v>
      </c>
      <c r="J204" s="142" t="s">
        <v>1757</v>
      </c>
      <c r="K204" s="404" t="s">
        <v>1021</v>
      </c>
    </row>
    <row r="205" spans="1:11" s="416" customFormat="1" ht="18">
      <c r="A205" s="13"/>
      <c r="B205" s="281" t="s">
        <v>2143</v>
      </c>
      <c r="C205" s="281" t="s">
        <v>1001</v>
      </c>
      <c r="D205" s="13"/>
      <c r="E205" s="187"/>
      <c r="F205" s="187"/>
      <c r="G205" s="384"/>
      <c r="H205" s="185"/>
      <c r="I205" s="185"/>
      <c r="J205" s="281" t="s">
        <v>1128</v>
      </c>
      <c r="K205" s="561"/>
    </row>
    <row r="206" spans="1:11" s="416" customFormat="1" ht="18">
      <c r="A206" s="439">
        <v>7</v>
      </c>
      <c r="B206" s="142" t="s">
        <v>2198</v>
      </c>
      <c r="C206" s="517" t="s">
        <v>1784</v>
      </c>
      <c r="D206" s="420" t="s">
        <v>16</v>
      </c>
      <c r="E206" s="190">
        <v>30000</v>
      </c>
      <c r="F206" s="533">
        <v>30000</v>
      </c>
      <c r="G206" s="190">
        <v>30000</v>
      </c>
      <c r="H206" s="187">
        <v>30000</v>
      </c>
      <c r="I206" s="187">
        <v>30000</v>
      </c>
      <c r="J206" s="142" t="s">
        <v>1785</v>
      </c>
      <c r="K206" s="404" t="s">
        <v>1021</v>
      </c>
    </row>
    <row r="207" spans="1:11" s="416" customFormat="1" ht="18">
      <c r="A207" s="430"/>
      <c r="B207" s="251" t="s">
        <v>1993</v>
      </c>
      <c r="C207" s="562"/>
      <c r="D207" s="147"/>
      <c r="E207" s="563"/>
      <c r="F207" s="308"/>
      <c r="G207" s="563"/>
      <c r="H207" s="308"/>
      <c r="I207" s="308"/>
      <c r="J207" s="390"/>
      <c r="K207" s="147"/>
    </row>
    <row r="208" spans="1:11" ht="23.25">
      <c r="A208" s="18"/>
      <c r="B208" s="128"/>
      <c r="C208" s="128"/>
      <c r="D208" s="18"/>
      <c r="E208" s="95"/>
      <c r="F208" s="95"/>
      <c r="G208" s="95"/>
      <c r="H208" s="95"/>
      <c r="I208" s="95"/>
      <c r="J208" s="143"/>
      <c r="K208" s="18"/>
    </row>
    <row r="209" spans="1:11" ht="23.25">
      <c r="A209" s="18"/>
      <c r="B209" s="128"/>
      <c r="C209" s="128"/>
      <c r="D209" s="18"/>
      <c r="E209" s="95"/>
      <c r="F209" s="95"/>
      <c r="G209" s="95"/>
      <c r="H209" s="95"/>
      <c r="I209" s="95"/>
      <c r="J209" s="143"/>
      <c r="K209" s="18"/>
    </row>
    <row r="210" spans="1:11" ht="23.25">
      <c r="A210" s="18"/>
      <c r="B210" s="128"/>
      <c r="C210" s="128"/>
      <c r="D210" s="18"/>
      <c r="E210" s="95"/>
      <c r="F210" s="95"/>
      <c r="G210" s="95"/>
      <c r="H210" s="95"/>
      <c r="I210" s="95"/>
      <c r="J210" s="143"/>
      <c r="K210" s="18"/>
    </row>
    <row r="211" spans="1:11" ht="23.25">
      <c r="A211" s="18"/>
      <c r="B211" s="128"/>
      <c r="C211" s="128"/>
      <c r="D211" s="18"/>
      <c r="E211" s="95"/>
      <c r="F211" s="95"/>
      <c r="G211" s="95"/>
      <c r="H211" s="95"/>
      <c r="I211" s="95"/>
      <c r="J211" s="143"/>
      <c r="K211" s="18"/>
    </row>
    <row r="212" spans="1:11" ht="23.25">
      <c r="A212" s="18"/>
      <c r="B212" s="128"/>
      <c r="C212" s="128"/>
      <c r="D212" s="18"/>
      <c r="E212" s="95"/>
      <c r="F212" s="95"/>
      <c r="G212" s="95"/>
      <c r="H212" s="95"/>
      <c r="I212" s="95"/>
      <c r="J212" s="143"/>
      <c r="K212" s="18"/>
    </row>
    <row r="213" spans="1:11" ht="23.25">
      <c r="A213" s="675" t="s">
        <v>2116</v>
      </c>
      <c r="B213" s="675"/>
      <c r="C213" s="675"/>
      <c r="D213" s="675"/>
      <c r="E213" s="675"/>
      <c r="F213" s="675"/>
      <c r="G213" s="675"/>
      <c r="H213" s="675"/>
      <c r="I213" s="675"/>
      <c r="J213" s="675"/>
      <c r="K213" s="675"/>
    </row>
    <row r="214" spans="1:11" ht="23.25">
      <c r="A214" s="675" t="s">
        <v>1568</v>
      </c>
      <c r="B214" s="675"/>
      <c r="C214" s="675"/>
      <c r="D214" s="675"/>
      <c r="E214" s="675"/>
      <c r="F214" s="675"/>
      <c r="G214" s="675"/>
      <c r="H214" s="675"/>
      <c r="I214" s="675"/>
      <c r="J214" s="675"/>
      <c r="K214" s="675"/>
    </row>
    <row r="215" spans="1:11" ht="23.25">
      <c r="A215" s="49" t="s">
        <v>1820</v>
      </c>
      <c r="B215" s="127" t="s">
        <v>1947</v>
      </c>
      <c r="C215" s="127"/>
      <c r="D215" s="127"/>
      <c r="E215" s="127"/>
      <c r="F215" s="127"/>
      <c r="G215" s="49"/>
      <c r="H215" s="49"/>
      <c r="I215" s="49"/>
      <c r="J215" s="49"/>
      <c r="K215" s="49"/>
    </row>
    <row r="216" spans="1:11" ht="23.25">
      <c r="A216" s="49" t="s">
        <v>1821</v>
      </c>
      <c r="B216" s="127" t="s">
        <v>1976</v>
      </c>
      <c r="C216" s="127"/>
      <c r="D216" s="127"/>
      <c r="E216" s="127"/>
      <c r="F216" s="127"/>
      <c r="G216" s="127"/>
      <c r="H216" s="49"/>
      <c r="I216" s="49"/>
      <c r="J216" s="49"/>
      <c r="K216" s="49"/>
    </row>
    <row r="217" spans="1:11" ht="23.25">
      <c r="A217" s="15" t="s">
        <v>1971</v>
      </c>
      <c r="B217" s="127"/>
      <c r="C217" s="127"/>
      <c r="D217" s="15"/>
      <c r="E217" s="49"/>
      <c r="F217" s="49"/>
      <c r="G217" s="49"/>
      <c r="H217" s="49"/>
      <c r="I217" s="49"/>
      <c r="J217" s="127"/>
      <c r="K217" s="15"/>
    </row>
    <row r="218" spans="2:11" ht="23.25">
      <c r="B218" s="127" t="s">
        <v>1777</v>
      </c>
      <c r="K218" s="269">
        <v>63</v>
      </c>
    </row>
    <row r="219" spans="1:11" s="416" customFormat="1" ht="18">
      <c r="A219" s="427" t="s">
        <v>0</v>
      </c>
      <c r="B219" s="427" t="s">
        <v>1</v>
      </c>
      <c r="C219" s="427" t="s">
        <v>2</v>
      </c>
      <c r="D219" s="529" t="s">
        <v>4</v>
      </c>
      <c r="E219" s="673" t="s">
        <v>5</v>
      </c>
      <c r="F219" s="676"/>
      <c r="G219" s="676"/>
      <c r="H219" s="676"/>
      <c r="I219" s="674"/>
      <c r="J219" s="427" t="s">
        <v>1682</v>
      </c>
      <c r="K219" s="427" t="s">
        <v>316</v>
      </c>
    </row>
    <row r="220" spans="1:11" s="215" customFormat="1" ht="18">
      <c r="A220" s="429"/>
      <c r="B220" s="429"/>
      <c r="C220" s="429"/>
      <c r="D220" s="390" t="s">
        <v>3</v>
      </c>
      <c r="E220" s="147">
        <v>2561</v>
      </c>
      <c r="F220" s="147">
        <v>2562</v>
      </c>
      <c r="G220" s="147">
        <v>2563</v>
      </c>
      <c r="H220" s="147">
        <v>2564</v>
      </c>
      <c r="I220" s="147">
        <v>2565</v>
      </c>
      <c r="J220" s="429" t="s">
        <v>1688</v>
      </c>
      <c r="K220" s="429" t="s">
        <v>317</v>
      </c>
    </row>
    <row r="221" spans="1:11" s="416" customFormat="1" ht="18">
      <c r="A221" s="439">
        <v>8</v>
      </c>
      <c r="B221" s="142" t="s">
        <v>2199</v>
      </c>
      <c r="C221" s="517" t="s">
        <v>1141</v>
      </c>
      <c r="D221" s="420" t="s">
        <v>1032</v>
      </c>
      <c r="E221" s="190">
        <v>30000</v>
      </c>
      <c r="F221" s="190">
        <v>30000</v>
      </c>
      <c r="G221" s="190">
        <v>30000</v>
      </c>
      <c r="H221" s="190">
        <v>30000</v>
      </c>
      <c r="I221" s="190">
        <v>30000</v>
      </c>
      <c r="J221" s="142" t="s">
        <v>1758</v>
      </c>
      <c r="K221" s="404" t="s">
        <v>1021</v>
      </c>
    </row>
    <row r="222" spans="1:11" s="416" customFormat="1" ht="18">
      <c r="A222" s="557"/>
      <c r="B222" s="251" t="s">
        <v>1143</v>
      </c>
      <c r="C222" s="518" t="s">
        <v>1144</v>
      </c>
      <c r="D222" s="564"/>
      <c r="E222" s="527"/>
      <c r="F222" s="185"/>
      <c r="G222" s="185"/>
      <c r="H222" s="185"/>
      <c r="I222" s="185"/>
      <c r="J222" s="251" t="s">
        <v>1997</v>
      </c>
      <c r="K222" s="424"/>
    </row>
    <row r="223" spans="1:11" s="416" customFormat="1" ht="18">
      <c r="A223" s="439">
        <v>9</v>
      </c>
      <c r="B223" s="142" t="s">
        <v>2200</v>
      </c>
      <c r="C223" s="517" t="s">
        <v>1114</v>
      </c>
      <c r="D223" s="420" t="s">
        <v>1032</v>
      </c>
      <c r="E223" s="535" t="s">
        <v>29</v>
      </c>
      <c r="F223" s="190">
        <v>150000</v>
      </c>
      <c r="G223" s="533" t="s">
        <v>29</v>
      </c>
      <c r="H223" s="187">
        <v>0</v>
      </c>
      <c r="I223" s="187">
        <v>0</v>
      </c>
      <c r="J223" s="142" t="s">
        <v>1998</v>
      </c>
      <c r="K223" s="404" t="s">
        <v>1021</v>
      </c>
    </row>
    <row r="224" spans="1:11" s="416" customFormat="1" ht="18">
      <c r="A224" s="440"/>
      <c r="B224" s="251" t="s">
        <v>1146</v>
      </c>
      <c r="C224" s="518" t="s">
        <v>1117</v>
      </c>
      <c r="D224" s="6"/>
      <c r="E224" s="559"/>
      <c r="F224" s="185"/>
      <c r="G224" s="527"/>
      <c r="H224" s="185"/>
      <c r="I224" s="185"/>
      <c r="J224" s="251" t="s">
        <v>1125</v>
      </c>
      <c r="K224" s="424"/>
    </row>
    <row r="225" spans="1:11" s="416" customFormat="1" ht="18">
      <c r="A225" s="689" t="s">
        <v>2192</v>
      </c>
      <c r="B225" s="689"/>
      <c r="C225" s="689"/>
      <c r="D225" s="689"/>
      <c r="E225" s="308">
        <f>E194+E196+E198+E200+E202+E204+E206+E221</f>
        <v>670000</v>
      </c>
      <c r="F225" s="308">
        <f>F194+F196+F198+F200+F202+F204+F206+F221+F223</f>
        <v>820000</v>
      </c>
      <c r="G225" s="308">
        <f>G194+G196+G198+G200+G202+G204+G206+G221</f>
        <v>670000</v>
      </c>
      <c r="H225" s="308">
        <f>H194+H196+H198+H200+H202+H204+H206+H221</f>
        <v>670000</v>
      </c>
      <c r="I225" s="308">
        <f>I194+I196+I198+I200+I202+I204+I206+I221</f>
        <v>670000</v>
      </c>
      <c r="J225" s="390"/>
      <c r="K225" s="147"/>
    </row>
    <row r="226" spans="1:11" s="416" customFormat="1" ht="18.75" thickBot="1">
      <c r="A226" s="672" t="s">
        <v>1148</v>
      </c>
      <c r="B226" s="672"/>
      <c r="C226" s="672"/>
      <c r="D226" s="672"/>
      <c r="E226" s="659">
        <f>E45+E76+E96+E173+E225</f>
        <v>8470000</v>
      </c>
      <c r="F226" s="659">
        <f>F45+F76+F96+F173+F225</f>
        <v>7009000</v>
      </c>
      <c r="G226" s="659">
        <f>G45+G76+G96+G173+G225</f>
        <v>8370000</v>
      </c>
      <c r="H226" s="659">
        <f>H45+H76+H96+H173+H225</f>
        <v>8370000</v>
      </c>
      <c r="I226" s="659">
        <f>I45+I76+I96+I173+I225</f>
        <v>8370000</v>
      </c>
      <c r="J226" s="258"/>
      <c r="K226" s="231"/>
    </row>
    <row r="227" spans="1:11" ht="24" thickTop="1">
      <c r="A227" s="18"/>
      <c r="B227" s="128"/>
      <c r="C227" s="128"/>
      <c r="D227" s="18"/>
      <c r="E227" s="95"/>
      <c r="F227" s="95"/>
      <c r="G227" s="95"/>
      <c r="H227" s="95"/>
      <c r="I227" s="95"/>
      <c r="J227" s="128"/>
      <c r="K227" s="18"/>
    </row>
    <row r="228" spans="1:11" ht="23.25">
      <c r="A228" s="18"/>
      <c r="B228" s="128"/>
      <c r="C228" s="128"/>
      <c r="D228" s="18"/>
      <c r="E228" s="95"/>
      <c r="F228" s="95"/>
      <c r="G228" s="95"/>
      <c r="H228" s="95"/>
      <c r="I228" s="95"/>
      <c r="J228" s="128"/>
      <c r="K228" s="18"/>
    </row>
    <row r="229" spans="1:11" ht="23.25">
      <c r="A229" s="18"/>
      <c r="B229" s="128"/>
      <c r="C229" s="128"/>
      <c r="D229" s="18"/>
      <c r="E229" s="95"/>
      <c r="F229" s="95"/>
      <c r="G229" s="95"/>
      <c r="H229" s="95"/>
      <c r="I229" s="95"/>
      <c r="J229" s="128"/>
      <c r="K229" s="18"/>
    </row>
    <row r="230" spans="1:11" ht="23.25">
      <c r="A230" s="18"/>
      <c r="B230" s="128"/>
      <c r="C230" s="128"/>
      <c r="D230" s="18"/>
      <c r="E230" s="95"/>
      <c r="F230" s="95"/>
      <c r="G230" s="95"/>
      <c r="H230" s="95"/>
      <c r="I230" s="95"/>
      <c r="J230" s="128"/>
      <c r="K230" s="18"/>
    </row>
    <row r="231" spans="1:11" ht="23.25">
      <c r="A231" s="18"/>
      <c r="B231" s="128"/>
      <c r="C231" s="128"/>
      <c r="D231" s="18"/>
      <c r="E231" s="95"/>
      <c r="F231" s="95"/>
      <c r="G231" s="95"/>
      <c r="H231" s="95"/>
      <c r="I231" s="95"/>
      <c r="J231" s="128"/>
      <c r="K231" s="18"/>
    </row>
    <row r="232" spans="1:11" ht="23.25">
      <c r="A232" s="18"/>
      <c r="B232" s="128"/>
      <c r="C232" s="128"/>
      <c r="D232" s="18"/>
      <c r="E232" s="95"/>
      <c r="F232" s="95"/>
      <c r="G232" s="95"/>
      <c r="H232" s="95"/>
      <c r="I232" s="95"/>
      <c r="J232" s="128"/>
      <c r="K232" s="18"/>
    </row>
    <row r="233" spans="1:11" ht="23.25">
      <c r="A233" s="18"/>
      <c r="B233" s="128"/>
      <c r="C233" s="128"/>
      <c r="D233" s="18"/>
      <c r="E233" s="95"/>
      <c r="F233" s="95"/>
      <c r="G233" s="95"/>
      <c r="H233" s="95"/>
      <c r="I233" s="95"/>
      <c r="J233" s="128"/>
      <c r="K233" s="18"/>
    </row>
    <row r="234" spans="1:11" ht="23.25">
      <c r="A234" s="18"/>
      <c r="B234" s="128"/>
      <c r="C234" s="128"/>
      <c r="D234" s="18"/>
      <c r="E234" s="95"/>
      <c r="F234" s="95"/>
      <c r="G234" s="95"/>
      <c r="H234" s="95"/>
      <c r="I234" s="95"/>
      <c r="J234" s="128"/>
      <c r="K234" s="18"/>
    </row>
    <row r="235" spans="1:11" ht="23.25">
      <c r="A235" s="18"/>
      <c r="B235" s="128"/>
      <c r="C235" s="128"/>
      <c r="D235" s="18"/>
      <c r="E235" s="95"/>
      <c r="F235" s="95"/>
      <c r="G235" s="95"/>
      <c r="H235" s="95"/>
      <c r="I235" s="95"/>
      <c r="J235" s="128"/>
      <c r="K235" s="18"/>
    </row>
  </sheetData>
  <sheetProtection/>
  <mergeCells count="33">
    <mergeCell ref="A1:K1"/>
    <mergeCell ref="A2:K2"/>
    <mergeCell ref="A29:K29"/>
    <mergeCell ref="A30:K30"/>
    <mergeCell ref="E7:I7"/>
    <mergeCell ref="E35:I35"/>
    <mergeCell ref="A45:D45"/>
    <mergeCell ref="A54:K54"/>
    <mergeCell ref="A55:K55"/>
    <mergeCell ref="A107:K107"/>
    <mergeCell ref="A96:D96"/>
    <mergeCell ref="A76:D76"/>
    <mergeCell ref="E60:I60"/>
    <mergeCell ref="E88:I88"/>
    <mergeCell ref="A225:D225"/>
    <mergeCell ref="A226:D226"/>
    <mergeCell ref="A214:K214"/>
    <mergeCell ref="A162:K162"/>
    <mergeCell ref="A213:K213"/>
    <mergeCell ref="A186:K186"/>
    <mergeCell ref="A187:K187"/>
    <mergeCell ref="E192:I192"/>
    <mergeCell ref="E219:I219"/>
    <mergeCell ref="A173:D173"/>
    <mergeCell ref="A82:K82"/>
    <mergeCell ref="A83:K83"/>
    <mergeCell ref="E113:I113"/>
    <mergeCell ref="E140:I140"/>
    <mergeCell ref="E167:I167"/>
    <mergeCell ref="A161:K161"/>
    <mergeCell ref="A134:K134"/>
    <mergeCell ref="A135:K135"/>
    <mergeCell ref="A108:K108"/>
  </mergeCells>
  <printOptions/>
  <pageMargins left="0.3937007874015748" right="0" top="0.7874015748031497" bottom="0.07874015748031496" header="0.3937007874015748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5"/>
  <sheetViews>
    <sheetView view="pageBreakPreview" zoomScale="130" zoomScaleSheetLayoutView="130" workbookViewId="0" topLeftCell="A1">
      <selection activeCell="J68" sqref="J68"/>
    </sheetView>
  </sheetViews>
  <sheetFormatPr defaultColWidth="9.140625" defaultRowHeight="12.75"/>
  <cols>
    <col min="1" max="1" width="3.7109375" style="1" customWidth="1"/>
    <col min="2" max="2" width="19.57421875" style="137" customWidth="1"/>
    <col min="3" max="3" width="17.7109375" style="137" customWidth="1"/>
    <col min="4" max="4" width="14.57421875" style="1" customWidth="1"/>
    <col min="5" max="5" width="11.28125" style="68" customWidth="1"/>
    <col min="6" max="6" width="11.00390625" style="68" customWidth="1"/>
    <col min="7" max="7" width="11.140625" style="68" customWidth="1"/>
    <col min="8" max="8" width="11.57421875" style="68" customWidth="1"/>
    <col min="9" max="9" width="12.140625" style="68" customWidth="1"/>
    <col min="10" max="10" width="21.8515625" style="137" customWidth="1"/>
    <col min="11" max="11" width="11.140625" style="1" customWidth="1"/>
    <col min="12" max="16384" width="9.140625" style="1" customWidth="1"/>
  </cols>
  <sheetData>
    <row r="1" spans="1:17" ht="23.25">
      <c r="A1" s="675" t="s">
        <v>2116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46"/>
      <c r="M1" s="46"/>
      <c r="N1" s="46"/>
      <c r="O1" s="46"/>
      <c r="P1" s="46"/>
      <c r="Q1" s="46"/>
    </row>
    <row r="2" spans="1:17" ht="23.25">
      <c r="A2" s="675" t="s">
        <v>1568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46"/>
      <c r="M2" s="46"/>
      <c r="N2" s="46"/>
      <c r="O2" s="46"/>
      <c r="P2" s="46"/>
      <c r="Q2" s="46"/>
    </row>
    <row r="3" spans="1:17" ht="23.25">
      <c r="A3" s="49" t="s">
        <v>1820</v>
      </c>
      <c r="B3" s="127" t="s">
        <v>1999</v>
      </c>
      <c r="C3" s="127"/>
      <c r="D3" s="127"/>
      <c r="E3" s="127"/>
      <c r="F3" s="127"/>
      <c r="G3" s="49"/>
      <c r="H3" s="49"/>
      <c r="I3" s="49"/>
      <c r="J3" s="49"/>
      <c r="K3" s="49"/>
      <c r="L3" s="46"/>
      <c r="M3" s="46"/>
      <c r="N3" s="46"/>
      <c r="O3" s="46"/>
      <c r="P3" s="46"/>
      <c r="Q3" s="46"/>
    </row>
    <row r="4" spans="1:17" ht="23.25">
      <c r="A4" s="49" t="s">
        <v>1821</v>
      </c>
      <c r="B4" s="127" t="s">
        <v>1976</v>
      </c>
      <c r="C4" s="127"/>
      <c r="D4" s="127"/>
      <c r="E4" s="127"/>
      <c r="F4" s="127"/>
      <c r="G4" s="127"/>
      <c r="H4" s="49"/>
      <c r="I4" s="49"/>
      <c r="J4" s="49"/>
      <c r="K4" s="49"/>
      <c r="L4" s="46"/>
      <c r="M4" s="46"/>
      <c r="N4" s="46"/>
      <c r="O4" s="46"/>
      <c r="P4" s="46"/>
      <c r="Q4" s="46"/>
    </row>
    <row r="5" spans="1:17" ht="23.25">
      <c r="A5" s="15" t="s">
        <v>2022</v>
      </c>
      <c r="B5" s="127"/>
      <c r="C5" s="127"/>
      <c r="D5" s="15"/>
      <c r="E5" s="49"/>
      <c r="F5" s="49"/>
      <c r="G5" s="49"/>
      <c r="H5" s="49"/>
      <c r="I5" s="49"/>
      <c r="J5" s="127"/>
      <c r="K5" s="15"/>
      <c r="L5" s="46"/>
      <c r="M5" s="46"/>
      <c r="N5" s="46"/>
      <c r="O5" s="46"/>
      <c r="P5" s="46"/>
      <c r="Q5" s="46"/>
    </row>
    <row r="6" spans="1:17" ht="23.25">
      <c r="A6" s="15"/>
      <c r="B6" s="127" t="s">
        <v>2000</v>
      </c>
      <c r="C6" s="127"/>
      <c r="D6" s="15"/>
      <c r="E6" s="49"/>
      <c r="F6" s="49"/>
      <c r="G6" s="49"/>
      <c r="H6" s="49"/>
      <c r="I6" s="49"/>
      <c r="J6" s="127"/>
      <c r="K6" s="269">
        <v>64</v>
      </c>
      <c r="L6" s="46"/>
      <c r="M6" s="46"/>
      <c r="N6" s="46"/>
      <c r="O6" s="46"/>
      <c r="P6" s="46"/>
      <c r="Q6" s="46"/>
    </row>
    <row r="7" spans="1:17" s="416" customFormat="1" ht="18">
      <c r="A7" s="427" t="s">
        <v>0</v>
      </c>
      <c r="B7" s="427" t="s">
        <v>1</v>
      </c>
      <c r="C7" s="427" t="s">
        <v>2</v>
      </c>
      <c r="D7" s="529" t="s">
        <v>4</v>
      </c>
      <c r="E7" s="673" t="s">
        <v>5</v>
      </c>
      <c r="F7" s="676"/>
      <c r="G7" s="676"/>
      <c r="H7" s="676"/>
      <c r="I7" s="674"/>
      <c r="J7" s="427" t="s">
        <v>1682</v>
      </c>
      <c r="K7" s="427" t="s">
        <v>316</v>
      </c>
      <c r="L7" s="215"/>
      <c r="M7" s="215"/>
      <c r="N7" s="215"/>
      <c r="O7" s="215"/>
      <c r="P7" s="215"/>
      <c r="Q7" s="215"/>
    </row>
    <row r="8" spans="1:17" s="416" customFormat="1" ht="18">
      <c r="A8" s="429"/>
      <c r="B8" s="429"/>
      <c r="C8" s="429"/>
      <c r="D8" s="147" t="s">
        <v>3</v>
      </c>
      <c r="E8" s="147">
        <v>2561</v>
      </c>
      <c r="F8" s="147">
        <v>2562</v>
      </c>
      <c r="G8" s="147">
        <v>2563</v>
      </c>
      <c r="H8" s="147">
        <v>2564</v>
      </c>
      <c r="I8" s="147">
        <v>2565</v>
      </c>
      <c r="J8" s="429" t="s">
        <v>1688</v>
      </c>
      <c r="K8" s="429" t="s">
        <v>317</v>
      </c>
      <c r="L8" s="215"/>
      <c r="M8" s="215"/>
      <c r="N8" s="215"/>
      <c r="O8" s="215"/>
      <c r="P8" s="215"/>
      <c r="Q8" s="215"/>
    </row>
    <row r="9" spans="1:17" s="416" customFormat="1" ht="18">
      <c r="A9" s="420">
        <v>1</v>
      </c>
      <c r="B9" s="142" t="s">
        <v>2201</v>
      </c>
      <c r="C9" s="142" t="s">
        <v>1588</v>
      </c>
      <c r="D9" s="420" t="s">
        <v>16</v>
      </c>
      <c r="E9" s="190">
        <v>30000</v>
      </c>
      <c r="F9" s="190">
        <v>30000</v>
      </c>
      <c r="G9" s="190">
        <v>30000</v>
      </c>
      <c r="H9" s="190">
        <v>30000</v>
      </c>
      <c r="I9" s="190">
        <v>30000</v>
      </c>
      <c r="J9" s="142" t="s">
        <v>1713</v>
      </c>
      <c r="K9" s="404" t="s">
        <v>1218</v>
      </c>
      <c r="L9" s="215"/>
      <c r="M9" s="215"/>
      <c r="N9" s="215"/>
      <c r="O9" s="215"/>
      <c r="P9" s="215"/>
      <c r="Q9" s="215"/>
    </row>
    <row r="10" spans="1:17" s="416" customFormat="1" ht="18">
      <c r="A10" s="6"/>
      <c r="B10" s="281"/>
      <c r="C10" s="660" t="s">
        <v>2001</v>
      </c>
      <c r="D10" s="13"/>
      <c r="E10" s="187"/>
      <c r="F10" s="187"/>
      <c r="G10" s="187"/>
      <c r="H10" s="185"/>
      <c r="I10" s="185"/>
      <c r="J10" s="281" t="s">
        <v>1</v>
      </c>
      <c r="K10" s="561"/>
      <c r="L10" s="215"/>
      <c r="M10" s="215"/>
      <c r="N10" s="215"/>
      <c r="O10" s="215"/>
      <c r="P10" s="215"/>
      <c r="Q10" s="215"/>
    </row>
    <row r="11" spans="1:17" s="416" customFormat="1" ht="18">
      <c r="A11" s="420">
        <v>2</v>
      </c>
      <c r="B11" s="142" t="s">
        <v>2202</v>
      </c>
      <c r="C11" s="142" t="s">
        <v>2002</v>
      </c>
      <c r="D11" s="420" t="s">
        <v>16</v>
      </c>
      <c r="E11" s="190">
        <v>20000</v>
      </c>
      <c r="F11" s="190">
        <v>20000</v>
      </c>
      <c r="G11" s="190">
        <v>20000</v>
      </c>
      <c r="H11" s="187">
        <v>20000</v>
      </c>
      <c r="I11" s="187">
        <v>20000</v>
      </c>
      <c r="J11" s="142" t="s">
        <v>1714</v>
      </c>
      <c r="K11" s="404" t="s">
        <v>1218</v>
      </c>
      <c r="L11" s="215"/>
      <c r="M11" s="215"/>
      <c r="N11" s="215"/>
      <c r="O11" s="215"/>
      <c r="P11" s="215"/>
      <c r="Q11" s="215"/>
    </row>
    <row r="12" spans="1:17" s="416" customFormat="1" ht="18">
      <c r="A12" s="13"/>
      <c r="B12" s="251"/>
      <c r="C12" s="251" t="s">
        <v>2003</v>
      </c>
      <c r="D12" s="6"/>
      <c r="E12" s="185"/>
      <c r="F12" s="185"/>
      <c r="G12" s="185"/>
      <c r="H12" s="185"/>
      <c r="I12" s="185"/>
      <c r="J12" s="251" t="s">
        <v>1715</v>
      </c>
      <c r="K12" s="424"/>
      <c r="L12" s="215"/>
      <c r="M12" s="215"/>
      <c r="N12" s="215"/>
      <c r="O12" s="215"/>
      <c r="P12" s="215"/>
      <c r="Q12" s="215"/>
    </row>
    <row r="13" spans="1:17" s="416" customFormat="1" ht="18">
      <c r="A13" s="420">
        <v>3</v>
      </c>
      <c r="B13" s="142" t="s">
        <v>2203</v>
      </c>
      <c r="C13" s="142" t="s">
        <v>1589</v>
      </c>
      <c r="D13" s="420" t="s">
        <v>16</v>
      </c>
      <c r="E13" s="190">
        <v>30000</v>
      </c>
      <c r="F13" s="190">
        <v>30000</v>
      </c>
      <c r="G13" s="190">
        <v>30000</v>
      </c>
      <c r="H13" s="187">
        <v>30000</v>
      </c>
      <c r="I13" s="187">
        <v>30000</v>
      </c>
      <c r="J13" s="142" t="s">
        <v>1756</v>
      </c>
      <c r="K13" s="404" t="s">
        <v>1218</v>
      </c>
      <c r="L13" s="215"/>
      <c r="M13" s="215"/>
      <c r="N13" s="215"/>
      <c r="O13" s="215"/>
      <c r="P13" s="215"/>
      <c r="Q13" s="215"/>
    </row>
    <row r="14" spans="1:17" s="416" customFormat="1" ht="18">
      <c r="A14" s="6"/>
      <c r="B14" s="251" t="s">
        <v>2004</v>
      </c>
      <c r="C14" s="251" t="s">
        <v>2006</v>
      </c>
      <c r="D14" s="6"/>
      <c r="E14" s="185"/>
      <c r="F14" s="185"/>
      <c r="G14" s="185"/>
      <c r="H14" s="185"/>
      <c r="I14" s="185"/>
      <c r="J14" s="251" t="s">
        <v>1165</v>
      </c>
      <c r="K14" s="424"/>
      <c r="L14" s="215"/>
      <c r="M14" s="215"/>
      <c r="N14" s="215"/>
      <c r="O14" s="215"/>
      <c r="P14" s="215"/>
      <c r="Q14" s="215"/>
    </row>
    <row r="15" spans="1:17" s="416" customFormat="1" ht="18">
      <c r="A15" s="420">
        <v>4</v>
      </c>
      <c r="B15" s="142" t="s">
        <v>2204</v>
      </c>
      <c r="C15" s="142" t="s">
        <v>1590</v>
      </c>
      <c r="D15" s="420" t="s">
        <v>16</v>
      </c>
      <c r="E15" s="190">
        <v>10000</v>
      </c>
      <c r="F15" s="190">
        <v>10000</v>
      </c>
      <c r="G15" s="190">
        <v>10000</v>
      </c>
      <c r="H15" s="187">
        <v>10000</v>
      </c>
      <c r="I15" s="187">
        <v>10000</v>
      </c>
      <c r="J15" s="142" t="s">
        <v>1716</v>
      </c>
      <c r="K15" s="404" t="s">
        <v>1218</v>
      </c>
      <c r="L15" s="215"/>
      <c r="M15" s="215"/>
      <c r="N15" s="215"/>
      <c r="O15" s="215"/>
      <c r="P15" s="215"/>
      <c r="Q15" s="215"/>
    </row>
    <row r="16" spans="1:17" s="416" customFormat="1" ht="18">
      <c r="A16" s="6"/>
      <c r="B16" s="251" t="s">
        <v>2005</v>
      </c>
      <c r="C16" s="251" t="s">
        <v>2007</v>
      </c>
      <c r="D16" s="6"/>
      <c r="E16" s="185"/>
      <c r="F16" s="185"/>
      <c r="G16" s="185"/>
      <c r="H16" s="185"/>
      <c r="I16" s="185"/>
      <c r="J16" s="251" t="s">
        <v>1717</v>
      </c>
      <c r="K16" s="424"/>
      <c r="L16" s="215"/>
      <c r="M16" s="215"/>
      <c r="N16" s="215"/>
      <c r="O16" s="215"/>
      <c r="P16" s="215"/>
      <c r="Q16" s="215"/>
    </row>
    <row r="17" spans="1:11" s="215" customFormat="1" ht="18">
      <c r="A17" s="689" t="s">
        <v>2205</v>
      </c>
      <c r="B17" s="689"/>
      <c r="C17" s="689"/>
      <c r="D17" s="689"/>
      <c r="E17" s="308">
        <f>SUM(E9:E16)</f>
        <v>90000</v>
      </c>
      <c r="F17" s="308">
        <v>90000</v>
      </c>
      <c r="G17" s="308">
        <v>90000</v>
      </c>
      <c r="H17" s="388">
        <v>90000</v>
      </c>
      <c r="I17" s="388">
        <v>90000</v>
      </c>
      <c r="J17" s="390"/>
      <c r="K17" s="147"/>
    </row>
    <row r="18" spans="1:11" s="46" customFormat="1" ht="23.25">
      <c r="A18" s="33"/>
      <c r="B18" s="134"/>
      <c r="C18" s="134"/>
      <c r="D18" s="33"/>
      <c r="E18" s="263"/>
      <c r="F18" s="263"/>
      <c r="G18" s="263"/>
      <c r="H18" s="263"/>
      <c r="I18" s="263"/>
      <c r="J18" s="110"/>
      <c r="K18" s="7"/>
    </row>
    <row r="19" spans="1:11" s="46" customFormat="1" ht="23.25">
      <c r="A19" s="33"/>
      <c r="B19" s="134"/>
      <c r="C19" s="134"/>
      <c r="D19" s="33"/>
      <c r="E19" s="263"/>
      <c r="F19" s="263"/>
      <c r="G19" s="263"/>
      <c r="H19" s="263"/>
      <c r="I19" s="263"/>
      <c r="J19" s="110"/>
      <c r="K19" s="7"/>
    </row>
    <row r="20" spans="1:11" s="46" customFormat="1" ht="23.25">
      <c r="A20" s="33"/>
      <c r="B20" s="134"/>
      <c r="C20" s="134"/>
      <c r="D20" s="33"/>
      <c r="E20" s="263"/>
      <c r="F20" s="263"/>
      <c r="G20" s="263"/>
      <c r="H20" s="263"/>
      <c r="I20" s="263"/>
      <c r="J20" s="110"/>
      <c r="K20" s="7"/>
    </row>
    <row r="21" spans="1:11" s="46" customFormat="1" ht="23.25">
      <c r="A21" s="33"/>
      <c r="B21" s="134"/>
      <c r="C21" s="134"/>
      <c r="D21" s="33"/>
      <c r="E21" s="263"/>
      <c r="F21" s="263"/>
      <c r="G21" s="263"/>
      <c r="H21" s="263"/>
      <c r="I21" s="263"/>
      <c r="J21" s="110"/>
      <c r="K21" s="7"/>
    </row>
    <row r="22" spans="1:11" s="46" customFormat="1" ht="23.25">
      <c r="A22" s="232"/>
      <c r="B22" s="233"/>
      <c r="C22" s="233"/>
      <c r="D22" s="232"/>
      <c r="E22" s="234"/>
      <c r="F22" s="234"/>
      <c r="G22" s="234"/>
      <c r="H22" s="234"/>
      <c r="I22" s="234"/>
      <c r="J22" s="143"/>
      <c r="K22" s="264"/>
    </row>
    <row r="23" spans="1:11" s="46" customFormat="1" ht="23.25">
      <c r="A23" s="232"/>
      <c r="B23" s="233"/>
      <c r="C23" s="233"/>
      <c r="D23" s="232"/>
      <c r="E23" s="234"/>
      <c r="F23" s="234"/>
      <c r="G23" s="234"/>
      <c r="H23" s="234"/>
      <c r="I23" s="234"/>
      <c r="J23" s="143"/>
      <c r="K23" s="264"/>
    </row>
    <row r="24" spans="1:11" s="46" customFormat="1" ht="23.25">
      <c r="A24" s="232"/>
      <c r="B24" s="233"/>
      <c r="C24" s="233"/>
      <c r="D24" s="232"/>
      <c r="E24" s="234"/>
      <c r="F24" s="234"/>
      <c r="G24" s="234"/>
      <c r="H24" s="234"/>
      <c r="I24" s="234"/>
      <c r="J24" s="143"/>
      <c r="K24" s="264"/>
    </row>
    <row r="25" spans="1:11" s="46" customFormat="1" ht="23.25">
      <c r="A25" s="232"/>
      <c r="B25" s="233"/>
      <c r="C25" s="233"/>
      <c r="D25" s="232"/>
      <c r="E25" s="234"/>
      <c r="F25" s="234"/>
      <c r="G25" s="234"/>
      <c r="H25" s="234"/>
      <c r="I25" s="234"/>
      <c r="J25" s="143"/>
      <c r="K25" s="264"/>
    </row>
    <row r="26" spans="1:17" ht="23.25">
      <c r="A26" s="675" t="s">
        <v>2116</v>
      </c>
      <c r="B26" s="675"/>
      <c r="C26" s="675"/>
      <c r="D26" s="675"/>
      <c r="E26" s="675"/>
      <c r="F26" s="675"/>
      <c r="G26" s="675"/>
      <c r="H26" s="675"/>
      <c r="I26" s="675"/>
      <c r="J26" s="675"/>
      <c r="K26" s="675"/>
      <c r="L26" s="46"/>
      <c r="M26" s="46"/>
      <c r="N26" s="46"/>
      <c r="O26" s="46"/>
      <c r="P26" s="46"/>
      <c r="Q26" s="46"/>
    </row>
    <row r="27" spans="1:17" ht="23.25">
      <c r="A27" s="675" t="s">
        <v>1568</v>
      </c>
      <c r="B27" s="675"/>
      <c r="C27" s="675"/>
      <c r="D27" s="675"/>
      <c r="E27" s="675"/>
      <c r="F27" s="675"/>
      <c r="G27" s="675"/>
      <c r="H27" s="675"/>
      <c r="I27" s="675"/>
      <c r="J27" s="675"/>
      <c r="K27" s="675"/>
      <c r="L27" s="46"/>
      <c r="M27" s="46"/>
      <c r="N27" s="46"/>
      <c r="O27" s="46"/>
      <c r="P27" s="46"/>
      <c r="Q27" s="46"/>
    </row>
    <row r="28" spans="1:17" ht="23.25">
      <c r="A28" s="49" t="s">
        <v>1820</v>
      </c>
      <c r="B28" s="127" t="s">
        <v>1999</v>
      </c>
      <c r="C28" s="127"/>
      <c r="D28" s="127"/>
      <c r="E28" s="127"/>
      <c r="F28" s="127"/>
      <c r="G28" s="49"/>
      <c r="H28" s="49"/>
      <c r="I28" s="49"/>
      <c r="J28" s="49"/>
      <c r="K28" s="49"/>
      <c r="L28" s="46"/>
      <c r="M28" s="46"/>
      <c r="N28" s="46"/>
      <c r="O28" s="46"/>
      <c r="P28" s="46"/>
      <c r="Q28" s="46"/>
    </row>
    <row r="29" spans="1:17" ht="23.25">
      <c r="A29" s="49" t="s">
        <v>1821</v>
      </c>
      <c r="B29" s="127" t="s">
        <v>1976</v>
      </c>
      <c r="C29" s="127"/>
      <c r="D29" s="127"/>
      <c r="E29" s="127"/>
      <c r="F29" s="127"/>
      <c r="G29" s="127"/>
      <c r="H29" s="49"/>
      <c r="I29" s="49"/>
      <c r="J29" s="49"/>
      <c r="K29" s="49"/>
      <c r="L29" s="46"/>
      <c r="M29" s="46"/>
      <c r="N29" s="46"/>
      <c r="O29" s="46"/>
      <c r="P29" s="46"/>
      <c r="Q29" s="46"/>
    </row>
    <row r="30" spans="1:17" ht="23.25">
      <c r="A30" s="15" t="s">
        <v>2022</v>
      </c>
      <c r="B30" s="127"/>
      <c r="C30" s="127"/>
      <c r="D30" s="15"/>
      <c r="E30" s="49"/>
      <c r="F30" s="49"/>
      <c r="G30" s="49"/>
      <c r="H30" s="49"/>
      <c r="I30" s="49"/>
      <c r="J30" s="127"/>
      <c r="K30" s="15"/>
      <c r="L30" s="46"/>
      <c r="M30" s="46"/>
      <c r="N30" s="46"/>
      <c r="O30" s="46"/>
      <c r="P30" s="46"/>
      <c r="Q30" s="46"/>
    </row>
    <row r="31" spans="1:17" ht="23.25">
      <c r="A31" s="15"/>
      <c r="B31" s="127" t="s">
        <v>1173</v>
      </c>
      <c r="C31" s="127"/>
      <c r="D31" s="15"/>
      <c r="E31" s="49"/>
      <c r="F31" s="49"/>
      <c r="G31" s="49"/>
      <c r="H31" s="49"/>
      <c r="I31" s="49"/>
      <c r="J31" s="127"/>
      <c r="K31" s="269">
        <v>65</v>
      </c>
      <c r="L31" s="46"/>
      <c r="M31" s="46"/>
      <c r="N31" s="46"/>
      <c r="O31" s="46"/>
      <c r="P31" s="46"/>
      <c r="Q31" s="46"/>
    </row>
    <row r="32" spans="1:17" s="416" customFormat="1" ht="18">
      <c r="A32" s="427" t="s">
        <v>0</v>
      </c>
      <c r="B32" s="427" t="s">
        <v>1</v>
      </c>
      <c r="C32" s="427" t="s">
        <v>2</v>
      </c>
      <c r="D32" s="529" t="s">
        <v>4</v>
      </c>
      <c r="E32" s="673" t="s">
        <v>5</v>
      </c>
      <c r="F32" s="676"/>
      <c r="G32" s="676"/>
      <c r="H32" s="676"/>
      <c r="I32" s="674"/>
      <c r="J32" s="427" t="s">
        <v>1682</v>
      </c>
      <c r="K32" s="427" t="s">
        <v>316</v>
      </c>
      <c r="L32" s="215"/>
      <c r="M32" s="215"/>
      <c r="N32" s="215"/>
      <c r="O32" s="215"/>
      <c r="P32" s="215"/>
      <c r="Q32" s="215"/>
    </row>
    <row r="33" spans="1:17" s="416" customFormat="1" ht="18">
      <c r="A33" s="429"/>
      <c r="B33" s="429"/>
      <c r="C33" s="429"/>
      <c r="D33" s="147" t="s">
        <v>3</v>
      </c>
      <c r="E33" s="147">
        <v>2561</v>
      </c>
      <c r="F33" s="147">
        <v>2562</v>
      </c>
      <c r="G33" s="147">
        <v>2563</v>
      </c>
      <c r="H33" s="147">
        <v>2564</v>
      </c>
      <c r="I33" s="565">
        <v>2565</v>
      </c>
      <c r="J33" s="431" t="s">
        <v>1688</v>
      </c>
      <c r="K33" s="429" t="s">
        <v>317</v>
      </c>
      <c r="L33" s="215"/>
      <c r="M33" s="215"/>
      <c r="N33" s="215"/>
      <c r="O33" s="215"/>
      <c r="P33" s="215"/>
      <c r="Q33" s="215"/>
    </row>
    <row r="34" spans="1:17" s="416" customFormat="1" ht="18">
      <c r="A34" s="420">
        <v>1</v>
      </c>
      <c r="B34" s="404" t="s">
        <v>2207</v>
      </c>
      <c r="C34" s="142" t="s">
        <v>1166</v>
      </c>
      <c r="D34" s="420" t="s">
        <v>16</v>
      </c>
      <c r="E34" s="187">
        <v>30000</v>
      </c>
      <c r="F34" s="187">
        <v>30000</v>
      </c>
      <c r="G34" s="187">
        <v>30000</v>
      </c>
      <c r="H34" s="187">
        <v>30000</v>
      </c>
      <c r="I34" s="187">
        <v>30000</v>
      </c>
      <c r="J34" s="415" t="s">
        <v>2014</v>
      </c>
      <c r="K34" s="567" t="s">
        <v>1218</v>
      </c>
      <c r="L34" s="215"/>
      <c r="M34" s="215"/>
      <c r="N34" s="215"/>
      <c r="O34" s="215"/>
      <c r="P34" s="215"/>
      <c r="Q34" s="215"/>
    </row>
    <row r="35" spans="1:17" s="416" customFormat="1" ht="18">
      <c r="A35" s="6"/>
      <c r="B35" s="399" t="s">
        <v>1573</v>
      </c>
      <c r="C35" s="251" t="s">
        <v>1169</v>
      </c>
      <c r="D35" s="6"/>
      <c r="E35" s="185"/>
      <c r="F35" s="185"/>
      <c r="G35" s="385"/>
      <c r="H35" s="187"/>
      <c r="I35" s="187"/>
      <c r="J35" s="419" t="s">
        <v>1191</v>
      </c>
      <c r="K35" s="568"/>
      <c r="L35" s="215"/>
      <c r="M35" s="215"/>
      <c r="N35" s="215"/>
      <c r="O35" s="215"/>
      <c r="P35" s="215"/>
      <c r="Q35" s="215"/>
    </row>
    <row r="36" spans="1:17" s="416" customFormat="1" ht="18">
      <c r="A36" s="420">
        <v>2</v>
      </c>
      <c r="B36" s="142" t="s">
        <v>2208</v>
      </c>
      <c r="C36" s="142" t="s">
        <v>1174</v>
      </c>
      <c r="D36" s="420" t="s">
        <v>16</v>
      </c>
      <c r="E36" s="190">
        <v>100000</v>
      </c>
      <c r="F36" s="190">
        <v>100000</v>
      </c>
      <c r="G36" s="190">
        <v>100000</v>
      </c>
      <c r="H36" s="190">
        <v>100000</v>
      </c>
      <c r="I36" s="190">
        <v>100000</v>
      </c>
      <c r="J36" s="415" t="s">
        <v>1718</v>
      </c>
      <c r="K36" s="567" t="s">
        <v>1218</v>
      </c>
      <c r="L36" s="215"/>
      <c r="M36" s="215"/>
      <c r="N36" s="215"/>
      <c r="O36" s="215"/>
      <c r="P36" s="215"/>
      <c r="Q36" s="215"/>
    </row>
    <row r="37" spans="1:17" s="416" customFormat="1" ht="22.5" customHeight="1">
      <c r="A37" s="6"/>
      <c r="B37" s="569" t="s">
        <v>2065</v>
      </c>
      <c r="C37" s="479" t="s">
        <v>1177</v>
      </c>
      <c r="D37" s="6"/>
      <c r="E37" s="185"/>
      <c r="F37" s="185"/>
      <c r="G37" s="385"/>
      <c r="H37" s="187"/>
      <c r="I37" s="187"/>
      <c r="J37" s="570" t="s">
        <v>2066</v>
      </c>
      <c r="K37" s="568"/>
      <c r="L37" s="215"/>
      <c r="M37" s="215"/>
      <c r="N37" s="215"/>
      <c r="O37" s="215"/>
      <c r="P37" s="215"/>
      <c r="Q37" s="215"/>
    </row>
    <row r="38" spans="1:17" s="416" customFormat="1" ht="18">
      <c r="A38" s="420">
        <v>3</v>
      </c>
      <c r="B38" s="142" t="s">
        <v>2209</v>
      </c>
      <c r="C38" s="517" t="s">
        <v>1398</v>
      </c>
      <c r="D38" s="420" t="s">
        <v>16</v>
      </c>
      <c r="E38" s="190">
        <v>500000</v>
      </c>
      <c r="F38" s="190">
        <v>500000</v>
      </c>
      <c r="G38" s="190">
        <v>500000</v>
      </c>
      <c r="H38" s="533">
        <v>500000</v>
      </c>
      <c r="I38" s="533">
        <v>500000</v>
      </c>
      <c r="J38" s="517" t="s">
        <v>1719</v>
      </c>
      <c r="K38" s="567" t="s">
        <v>1218</v>
      </c>
      <c r="L38" s="215"/>
      <c r="M38" s="215"/>
      <c r="N38" s="215"/>
      <c r="O38" s="215"/>
      <c r="P38" s="215"/>
      <c r="Q38" s="215"/>
    </row>
    <row r="39" spans="1:17" s="416" customFormat="1" ht="37.5" customHeight="1">
      <c r="A39" s="6"/>
      <c r="B39" s="569" t="s">
        <v>1179</v>
      </c>
      <c r="C39" s="571" t="s">
        <v>2144</v>
      </c>
      <c r="D39" s="6"/>
      <c r="E39" s="559"/>
      <c r="F39" s="185"/>
      <c r="G39" s="385"/>
      <c r="H39" s="187"/>
      <c r="I39" s="187"/>
      <c r="J39" s="572" t="s">
        <v>1177</v>
      </c>
      <c r="K39" s="568"/>
      <c r="L39" s="215"/>
      <c r="M39" s="215"/>
      <c r="N39" s="215"/>
      <c r="O39" s="215"/>
      <c r="P39" s="215"/>
      <c r="Q39" s="215"/>
    </row>
    <row r="40" spans="1:17" s="416" customFormat="1" ht="18">
      <c r="A40" s="420">
        <v>4</v>
      </c>
      <c r="B40" s="142" t="s">
        <v>2210</v>
      </c>
      <c r="C40" s="142" t="s">
        <v>2009</v>
      </c>
      <c r="D40" s="420" t="s">
        <v>1032</v>
      </c>
      <c r="E40" s="190">
        <v>100000</v>
      </c>
      <c r="F40" s="190">
        <v>100000</v>
      </c>
      <c r="G40" s="190">
        <v>100000</v>
      </c>
      <c r="H40" s="190">
        <v>100000</v>
      </c>
      <c r="I40" s="190">
        <v>100000</v>
      </c>
      <c r="J40" s="415" t="s">
        <v>1720</v>
      </c>
      <c r="K40" s="567" t="s">
        <v>1218</v>
      </c>
      <c r="L40" s="215"/>
      <c r="M40" s="215"/>
      <c r="N40" s="215"/>
      <c r="O40" s="215"/>
      <c r="P40" s="215"/>
      <c r="Q40" s="215"/>
    </row>
    <row r="41" spans="1:17" s="416" customFormat="1" ht="18">
      <c r="A41" s="6"/>
      <c r="B41" s="251" t="s">
        <v>2008</v>
      </c>
      <c r="C41" s="251" t="s">
        <v>2010</v>
      </c>
      <c r="D41" s="6"/>
      <c r="E41" s="559"/>
      <c r="F41" s="185"/>
      <c r="G41" s="559"/>
      <c r="H41" s="187"/>
      <c r="I41" s="187"/>
      <c r="J41" s="419"/>
      <c r="K41" s="568"/>
      <c r="L41" s="215"/>
      <c r="M41" s="215"/>
      <c r="N41" s="215"/>
      <c r="O41" s="215"/>
      <c r="P41" s="215"/>
      <c r="Q41" s="215"/>
    </row>
    <row r="42" spans="1:17" s="416" customFormat="1" ht="18">
      <c r="A42" s="420">
        <v>5</v>
      </c>
      <c r="B42" s="142" t="s">
        <v>2211</v>
      </c>
      <c r="C42" s="142" t="s">
        <v>2012</v>
      </c>
      <c r="D42" s="420" t="s">
        <v>16</v>
      </c>
      <c r="E42" s="190">
        <v>50000</v>
      </c>
      <c r="F42" s="190">
        <v>50000</v>
      </c>
      <c r="G42" s="190">
        <v>50000</v>
      </c>
      <c r="H42" s="190">
        <v>50000</v>
      </c>
      <c r="I42" s="190">
        <v>50000</v>
      </c>
      <c r="J42" s="415" t="s">
        <v>1721</v>
      </c>
      <c r="K42" s="567" t="s">
        <v>1218</v>
      </c>
      <c r="L42" s="215"/>
      <c r="M42" s="215"/>
      <c r="N42" s="215"/>
      <c r="O42" s="215"/>
      <c r="P42" s="215"/>
      <c r="Q42" s="215"/>
    </row>
    <row r="43" spans="1:17" s="416" customFormat="1" ht="39.75" customHeight="1">
      <c r="A43" s="6"/>
      <c r="B43" s="569" t="s">
        <v>2011</v>
      </c>
      <c r="C43" s="569" t="s">
        <v>2013</v>
      </c>
      <c r="D43" s="6"/>
      <c r="E43" s="185"/>
      <c r="F43" s="185"/>
      <c r="G43" s="185"/>
      <c r="H43" s="185"/>
      <c r="I43" s="185"/>
      <c r="J43" s="569" t="s">
        <v>2015</v>
      </c>
      <c r="K43" s="573"/>
      <c r="L43" s="215"/>
      <c r="M43" s="215"/>
      <c r="N43" s="215"/>
      <c r="O43" s="215"/>
      <c r="P43" s="215"/>
      <c r="Q43" s="215"/>
    </row>
    <row r="44" spans="1:11" s="215" customFormat="1" ht="18">
      <c r="A44" s="689" t="s">
        <v>2206</v>
      </c>
      <c r="B44" s="689"/>
      <c r="C44" s="689"/>
      <c r="D44" s="689"/>
      <c r="E44" s="308">
        <f>SUM(E34:E43)</f>
        <v>780000</v>
      </c>
      <c r="F44" s="308">
        <f>SUM(F34:F43)</f>
        <v>780000</v>
      </c>
      <c r="G44" s="574">
        <f>SUM(G34:G43)</f>
        <v>780000</v>
      </c>
      <c r="H44" s="388">
        <f>SUM(H34:H43)</f>
        <v>780000</v>
      </c>
      <c r="I44" s="388">
        <f>SUM(I34:I43)</f>
        <v>780000</v>
      </c>
      <c r="J44" s="553"/>
      <c r="K44" s="147"/>
    </row>
    <row r="45" spans="1:11" s="46" customFormat="1" ht="23.25">
      <c r="A45" s="18"/>
      <c r="B45" s="18"/>
      <c r="C45" s="18"/>
      <c r="D45" s="18"/>
      <c r="E45" s="403"/>
      <c r="F45" s="403"/>
      <c r="G45" s="403"/>
      <c r="H45" s="403"/>
      <c r="I45" s="403"/>
      <c r="J45" s="128"/>
      <c r="K45" s="18"/>
    </row>
    <row r="46" spans="1:11" s="46" customFormat="1" ht="23.25">
      <c r="A46" s="18"/>
      <c r="B46" s="18"/>
      <c r="C46" s="18"/>
      <c r="D46" s="18"/>
      <c r="E46" s="266"/>
      <c r="F46" s="266"/>
      <c r="G46" s="266"/>
      <c r="H46" s="266"/>
      <c r="I46" s="266"/>
      <c r="J46" s="128"/>
      <c r="K46" s="18"/>
    </row>
    <row r="47" spans="1:11" s="46" customFormat="1" ht="23.25">
      <c r="A47" s="18"/>
      <c r="B47" s="18"/>
      <c r="C47" s="18"/>
      <c r="D47" s="18"/>
      <c r="E47" s="266"/>
      <c r="F47" s="266"/>
      <c r="G47" s="266"/>
      <c r="H47" s="266"/>
      <c r="I47" s="266"/>
      <c r="J47" s="128"/>
      <c r="K47" s="18"/>
    </row>
    <row r="48" spans="1:11" s="46" customFormat="1" ht="23.25">
      <c r="A48" s="18"/>
      <c r="B48" s="18"/>
      <c r="C48" s="18"/>
      <c r="D48" s="18"/>
      <c r="E48" s="266"/>
      <c r="F48" s="266"/>
      <c r="G48" s="266"/>
      <c r="H48" s="266"/>
      <c r="I48" s="266"/>
      <c r="J48" s="128"/>
      <c r="K48" s="18"/>
    </row>
    <row r="49" spans="1:11" s="46" customFormat="1" ht="23.25">
      <c r="A49" s="18"/>
      <c r="B49" s="18"/>
      <c r="C49" s="18"/>
      <c r="D49" s="18"/>
      <c r="E49" s="266"/>
      <c r="F49" s="266"/>
      <c r="G49" s="266"/>
      <c r="H49" s="266"/>
      <c r="I49" s="266"/>
      <c r="J49" s="128"/>
      <c r="K49" s="18"/>
    </row>
    <row r="50" spans="1:17" ht="23.25">
      <c r="A50" s="675" t="s">
        <v>2116</v>
      </c>
      <c r="B50" s="675"/>
      <c r="C50" s="675"/>
      <c r="D50" s="675"/>
      <c r="E50" s="675"/>
      <c r="F50" s="675"/>
      <c r="G50" s="675"/>
      <c r="H50" s="675"/>
      <c r="I50" s="675"/>
      <c r="J50" s="675"/>
      <c r="K50" s="675"/>
      <c r="L50" s="46"/>
      <c r="M50" s="46"/>
      <c r="N50" s="46"/>
      <c r="O50" s="46"/>
      <c r="P50" s="46"/>
      <c r="Q50" s="46"/>
    </row>
    <row r="51" spans="1:17" ht="23.25">
      <c r="A51" s="675" t="s">
        <v>1568</v>
      </c>
      <c r="B51" s="675"/>
      <c r="C51" s="675"/>
      <c r="D51" s="675"/>
      <c r="E51" s="675"/>
      <c r="F51" s="675"/>
      <c r="G51" s="675"/>
      <c r="H51" s="675"/>
      <c r="I51" s="675"/>
      <c r="J51" s="675"/>
      <c r="K51" s="675"/>
      <c r="L51" s="46"/>
      <c r="M51" s="46"/>
      <c r="N51" s="46"/>
      <c r="O51" s="46"/>
      <c r="P51" s="46"/>
      <c r="Q51" s="46"/>
    </row>
    <row r="52" spans="1:17" ht="23.25">
      <c r="A52" s="49" t="s">
        <v>1820</v>
      </c>
      <c r="B52" s="127" t="s">
        <v>1999</v>
      </c>
      <c r="C52" s="127"/>
      <c r="D52" s="127"/>
      <c r="E52" s="127"/>
      <c r="F52" s="127"/>
      <c r="G52" s="49"/>
      <c r="H52" s="49"/>
      <c r="I52" s="49"/>
      <c r="J52" s="49"/>
      <c r="K52" s="49"/>
      <c r="L52" s="46"/>
      <c r="M52" s="46"/>
      <c r="N52" s="46"/>
      <c r="O52" s="46"/>
      <c r="P52" s="46"/>
      <c r="Q52" s="46"/>
    </row>
    <row r="53" spans="1:17" ht="23.25">
      <c r="A53" s="49" t="s">
        <v>1821</v>
      </c>
      <c r="B53" s="127" t="s">
        <v>1976</v>
      </c>
      <c r="C53" s="127"/>
      <c r="D53" s="127"/>
      <c r="E53" s="127"/>
      <c r="F53" s="127"/>
      <c r="G53" s="127"/>
      <c r="H53" s="49"/>
      <c r="I53" s="49"/>
      <c r="J53" s="49"/>
      <c r="K53" s="49"/>
      <c r="L53" s="46"/>
      <c r="M53" s="46"/>
      <c r="N53" s="46"/>
      <c r="O53" s="46"/>
      <c r="P53" s="46"/>
      <c r="Q53" s="46"/>
    </row>
    <row r="54" spans="1:17" ht="23.25">
      <c r="A54" s="15" t="s">
        <v>2022</v>
      </c>
      <c r="B54" s="127"/>
      <c r="C54" s="127"/>
      <c r="D54" s="15"/>
      <c r="E54" s="49"/>
      <c r="F54" s="49"/>
      <c r="G54" s="49"/>
      <c r="H54" s="49"/>
      <c r="I54" s="49"/>
      <c r="J54" s="127"/>
      <c r="K54" s="15"/>
      <c r="L54" s="46"/>
      <c r="M54" s="46"/>
      <c r="N54" s="46"/>
      <c r="O54" s="46"/>
      <c r="P54" s="46"/>
      <c r="Q54" s="46"/>
    </row>
    <row r="55" spans="1:17" s="416" customFormat="1" ht="18">
      <c r="A55" s="470"/>
      <c r="B55" s="469" t="s">
        <v>2016</v>
      </c>
      <c r="C55" s="469"/>
      <c r="D55" s="470"/>
      <c r="E55" s="468"/>
      <c r="F55" s="468"/>
      <c r="G55" s="468"/>
      <c r="H55" s="468"/>
      <c r="I55" s="468"/>
      <c r="J55" s="469"/>
      <c r="K55" s="470">
        <v>66</v>
      </c>
      <c r="L55" s="215"/>
      <c r="M55" s="215"/>
      <c r="N55" s="215"/>
      <c r="O55" s="215"/>
      <c r="P55" s="215"/>
      <c r="Q55" s="215"/>
    </row>
    <row r="56" spans="1:17" s="416" customFormat="1" ht="18">
      <c r="A56" s="427" t="s">
        <v>0</v>
      </c>
      <c r="B56" s="427" t="s">
        <v>1</v>
      </c>
      <c r="C56" s="427" t="s">
        <v>2</v>
      </c>
      <c r="D56" s="521" t="s">
        <v>4</v>
      </c>
      <c r="E56" s="673" t="s">
        <v>5</v>
      </c>
      <c r="F56" s="676"/>
      <c r="G56" s="676"/>
      <c r="H56" s="676"/>
      <c r="I56" s="674"/>
      <c r="J56" s="522" t="s">
        <v>1682</v>
      </c>
      <c r="K56" s="427" t="s">
        <v>316</v>
      </c>
      <c r="L56" s="215"/>
      <c r="M56" s="215"/>
      <c r="N56" s="215"/>
      <c r="O56" s="215"/>
      <c r="P56" s="215"/>
      <c r="Q56" s="215"/>
    </row>
    <row r="57" spans="1:17" s="416" customFormat="1" ht="18">
      <c r="A57" s="429"/>
      <c r="B57" s="429"/>
      <c r="C57" s="429"/>
      <c r="D57" s="147" t="s">
        <v>3</v>
      </c>
      <c r="E57" s="147">
        <v>2561</v>
      </c>
      <c r="F57" s="147">
        <v>2562</v>
      </c>
      <c r="G57" s="147">
        <v>2563</v>
      </c>
      <c r="H57" s="147">
        <v>2564</v>
      </c>
      <c r="I57" s="147">
        <v>2565</v>
      </c>
      <c r="J57" s="429" t="s">
        <v>1688</v>
      </c>
      <c r="K57" s="429" t="s">
        <v>317</v>
      </c>
      <c r="L57" s="215"/>
      <c r="M57" s="215"/>
      <c r="N57" s="215"/>
      <c r="O57" s="215"/>
      <c r="P57" s="215"/>
      <c r="Q57" s="215"/>
    </row>
    <row r="58" spans="1:17" s="416" customFormat="1" ht="20.25" customHeight="1">
      <c r="A58" s="420">
        <v>1</v>
      </c>
      <c r="B58" s="142" t="s">
        <v>2213</v>
      </c>
      <c r="C58" s="142" t="s">
        <v>1174</v>
      </c>
      <c r="D58" s="420" t="s">
        <v>16</v>
      </c>
      <c r="E58" s="190">
        <v>50000</v>
      </c>
      <c r="F58" s="190">
        <v>50000</v>
      </c>
      <c r="G58" s="190">
        <v>50000</v>
      </c>
      <c r="H58" s="190">
        <v>50000</v>
      </c>
      <c r="I58" s="190">
        <v>50000</v>
      </c>
      <c r="J58" s="142" t="s">
        <v>2021</v>
      </c>
      <c r="K58" s="404" t="s">
        <v>1218</v>
      </c>
      <c r="L58" s="215"/>
      <c r="M58" s="215"/>
      <c r="N58" s="215"/>
      <c r="O58" s="215"/>
      <c r="P58" s="215"/>
      <c r="Q58" s="215"/>
    </row>
    <row r="59" spans="1:17" s="416" customFormat="1" ht="18">
      <c r="A59" s="6"/>
      <c r="B59" s="251" t="s">
        <v>2017</v>
      </c>
      <c r="C59" s="251" t="s">
        <v>1591</v>
      </c>
      <c r="D59" s="6"/>
      <c r="E59" s="185"/>
      <c r="F59" s="185"/>
      <c r="G59" s="385"/>
      <c r="H59" s="185"/>
      <c r="I59" s="185"/>
      <c r="J59" s="251" t="s">
        <v>1185</v>
      </c>
      <c r="K59" s="424"/>
      <c r="L59" s="215"/>
      <c r="M59" s="215"/>
      <c r="N59" s="215"/>
      <c r="O59" s="215"/>
      <c r="P59" s="215"/>
      <c r="Q59" s="215"/>
    </row>
    <row r="60" spans="1:17" s="416" customFormat="1" ht="18">
      <c r="A60" s="444">
        <v>2</v>
      </c>
      <c r="B60" s="142" t="s">
        <v>2214</v>
      </c>
      <c r="C60" s="142" t="s">
        <v>2020</v>
      </c>
      <c r="D60" s="420" t="s">
        <v>16</v>
      </c>
      <c r="E60" s="190">
        <v>50000</v>
      </c>
      <c r="F60" s="190">
        <v>50000</v>
      </c>
      <c r="G60" s="190">
        <v>50000</v>
      </c>
      <c r="H60" s="187">
        <v>50000</v>
      </c>
      <c r="I60" s="187">
        <v>50000</v>
      </c>
      <c r="J60" s="142" t="s">
        <v>1722</v>
      </c>
      <c r="K60" s="404" t="s">
        <v>1218</v>
      </c>
      <c r="L60" s="215"/>
      <c r="M60" s="215"/>
      <c r="N60" s="215"/>
      <c r="O60" s="215"/>
      <c r="P60" s="215"/>
      <c r="Q60" s="215"/>
    </row>
    <row r="61" spans="1:17" s="416" customFormat="1" ht="18">
      <c r="A61" s="491"/>
      <c r="B61" s="251" t="s">
        <v>1592</v>
      </c>
      <c r="C61" s="251" t="s">
        <v>1001</v>
      </c>
      <c r="D61" s="6"/>
      <c r="E61" s="185"/>
      <c r="F61" s="185"/>
      <c r="G61" s="385"/>
      <c r="H61" s="185"/>
      <c r="I61" s="185"/>
      <c r="J61" s="251" t="s">
        <v>1723</v>
      </c>
      <c r="K61" s="424"/>
      <c r="L61" s="215"/>
      <c r="M61" s="215"/>
      <c r="N61" s="215"/>
      <c r="O61" s="215"/>
      <c r="P61" s="215"/>
      <c r="Q61" s="215"/>
    </row>
    <row r="62" spans="1:17" s="416" customFormat="1" ht="18">
      <c r="A62" s="444">
        <v>3</v>
      </c>
      <c r="B62" s="142" t="s">
        <v>2215</v>
      </c>
      <c r="C62" s="142" t="s">
        <v>2020</v>
      </c>
      <c r="D62" s="420" t="s">
        <v>16</v>
      </c>
      <c r="E62" s="190">
        <v>20000</v>
      </c>
      <c r="F62" s="190">
        <v>20000</v>
      </c>
      <c r="G62" s="190">
        <v>20000</v>
      </c>
      <c r="H62" s="187">
        <v>20000</v>
      </c>
      <c r="I62" s="187">
        <v>20000</v>
      </c>
      <c r="J62" s="142" t="s">
        <v>1187</v>
      </c>
      <c r="K62" s="404" t="s">
        <v>1218</v>
      </c>
      <c r="L62" s="215"/>
      <c r="M62" s="215"/>
      <c r="N62" s="215"/>
      <c r="O62" s="215"/>
      <c r="P62" s="215"/>
      <c r="Q62" s="215"/>
    </row>
    <row r="63" spans="1:17" s="416" customFormat="1" ht="18">
      <c r="A63" s="491"/>
      <c r="B63" s="251" t="s">
        <v>2018</v>
      </c>
      <c r="C63" s="251" t="s">
        <v>1001</v>
      </c>
      <c r="D63" s="6"/>
      <c r="E63" s="185"/>
      <c r="F63" s="185"/>
      <c r="G63" s="385"/>
      <c r="H63" s="185"/>
      <c r="I63" s="185"/>
      <c r="J63" s="251" t="s">
        <v>1724</v>
      </c>
      <c r="K63" s="424"/>
      <c r="L63" s="215"/>
      <c r="M63" s="215"/>
      <c r="N63" s="215"/>
      <c r="O63" s="215"/>
      <c r="P63" s="215"/>
      <c r="Q63" s="215"/>
    </row>
    <row r="64" spans="1:17" s="416" customFormat="1" ht="24" customHeight="1">
      <c r="A64" s="444">
        <v>4</v>
      </c>
      <c r="B64" s="404" t="s">
        <v>2216</v>
      </c>
      <c r="C64" s="142" t="s">
        <v>1166</v>
      </c>
      <c r="D64" s="420" t="s">
        <v>16</v>
      </c>
      <c r="E64" s="190">
        <v>90000</v>
      </c>
      <c r="F64" s="190">
        <v>90000</v>
      </c>
      <c r="G64" s="190">
        <v>90000</v>
      </c>
      <c r="H64" s="187">
        <v>90000</v>
      </c>
      <c r="I64" s="187">
        <v>90000</v>
      </c>
      <c r="J64" s="142" t="s">
        <v>1725</v>
      </c>
      <c r="K64" s="404" t="s">
        <v>1812</v>
      </c>
      <c r="L64" s="215"/>
      <c r="M64" s="215"/>
      <c r="N64" s="215"/>
      <c r="O64" s="215"/>
      <c r="P64" s="215"/>
      <c r="Q64" s="215"/>
    </row>
    <row r="65" spans="1:17" s="416" customFormat="1" ht="24" customHeight="1">
      <c r="A65" s="491"/>
      <c r="B65" s="399" t="s">
        <v>2019</v>
      </c>
      <c r="C65" s="251" t="s">
        <v>1169</v>
      </c>
      <c r="D65" s="6"/>
      <c r="E65" s="559"/>
      <c r="F65" s="185"/>
      <c r="G65" s="559"/>
      <c r="H65" s="185"/>
      <c r="I65" s="185"/>
      <c r="J65" s="251" t="s">
        <v>1672</v>
      </c>
      <c r="K65" s="399" t="s">
        <v>1668</v>
      </c>
      <c r="L65" s="215"/>
      <c r="M65" s="215"/>
      <c r="N65" s="215"/>
      <c r="O65" s="215"/>
      <c r="P65" s="215"/>
      <c r="Q65" s="215"/>
    </row>
    <row r="66" spans="1:11" s="215" customFormat="1" ht="18">
      <c r="A66" s="689" t="s">
        <v>2212</v>
      </c>
      <c r="B66" s="689"/>
      <c r="C66" s="689"/>
      <c r="D66" s="689"/>
      <c r="E66" s="308">
        <f>SUM(E58:E65)</f>
        <v>210000</v>
      </c>
      <c r="F66" s="308">
        <v>210000</v>
      </c>
      <c r="G66" s="308">
        <v>210000</v>
      </c>
      <c r="H66" s="308">
        <v>210000</v>
      </c>
      <c r="I66" s="308">
        <v>210000</v>
      </c>
      <c r="J66" s="390"/>
      <c r="K66" s="147"/>
    </row>
    <row r="67" spans="1:17" s="470" customFormat="1" ht="18.75" thickBot="1">
      <c r="A67" s="672" t="s">
        <v>2023</v>
      </c>
      <c r="B67" s="672"/>
      <c r="C67" s="672"/>
      <c r="D67" s="672"/>
      <c r="E67" s="659">
        <f>E17+E44+E66</f>
        <v>1080000</v>
      </c>
      <c r="F67" s="659">
        <v>1080000</v>
      </c>
      <c r="G67" s="659">
        <v>1080000</v>
      </c>
      <c r="H67" s="659">
        <v>1080000</v>
      </c>
      <c r="I67" s="659">
        <v>1080000</v>
      </c>
      <c r="J67" s="258"/>
      <c r="K67" s="575"/>
      <c r="L67" s="214"/>
      <c r="M67" s="214"/>
      <c r="N67" s="214"/>
      <c r="O67" s="214"/>
      <c r="P67" s="214"/>
      <c r="Q67" s="214"/>
    </row>
    <row r="68" spans="1:17" s="269" customFormat="1" ht="21.75" thickTop="1">
      <c r="A68" s="18"/>
      <c r="B68" s="18"/>
      <c r="C68" s="18"/>
      <c r="D68" s="18"/>
      <c r="E68" s="266"/>
      <c r="F68" s="266"/>
      <c r="G68" s="266"/>
      <c r="H68" s="266"/>
      <c r="I68" s="266"/>
      <c r="J68" s="128"/>
      <c r="K68" s="270"/>
      <c r="L68" s="270"/>
      <c r="M68" s="270"/>
      <c r="N68" s="270"/>
      <c r="O68" s="270"/>
      <c r="P68" s="270"/>
      <c r="Q68" s="270"/>
    </row>
    <row r="69" spans="12:17" ht="23.25">
      <c r="L69" s="46"/>
      <c r="M69" s="46"/>
      <c r="N69" s="46"/>
      <c r="O69" s="46"/>
      <c r="P69" s="46"/>
      <c r="Q69" s="46"/>
    </row>
    <row r="70" spans="12:17" ht="23.25">
      <c r="L70" s="46"/>
      <c r="M70" s="46"/>
      <c r="N70" s="46"/>
      <c r="O70" s="46"/>
      <c r="P70" s="46"/>
      <c r="Q70" s="46"/>
    </row>
    <row r="71" spans="12:17" ht="23.25">
      <c r="L71" s="46"/>
      <c r="M71" s="46"/>
      <c r="N71" s="46"/>
      <c r="O71" s="46"/>
      <c r="P71" s="46"/>
      <c r="Q71" s="46"/>
    </row>
    <row r="72" spans="12:17" ht="23.25">
      <c r="L72" s="46"/>
      <c r="M72" s="46"/>
      <c r="N72" s="46"/>
      <c r="O72" s="46"/>
      <c r="P72" s="46"/>
      <c r="Q72" s="46"/>
    </row>
    <row r="73" spans="12:17" ht="23.25">
      <c r="L73" s="46"/>
      <c r="M73" s="46"/>
      <c r="N73" s="46"/>
      <c r="O73" s="46"/>
      <c r="P73" s="46"/>
      <c r="Q73" s="46"/>
    </row>
    <row r="74" spans="12:17" ht="23.25">
      <c r="L74" s="46"/>
      <c r="M74" s="46"/>
      <c r="N74" s="46"/>
      <c r="O74" s="46"/>
      <c r="P74" s="46"/>
      <c r="Q74" s="46"/>
    </row>
    <row r="75" spans="12:17" ht="23.25">
      <c r="L75" s="46"/>
      <c r="M75" s="46"/>
      <c r="N75" s="46"/>
      <c r="O75" s="46"/>
      <c r="P75" s="46"/>
      <c r="Q75" s="46"/>
    </row>
    <row r="76" spans="12:17" ht="23.25">
      <c r="L76" s="46"/>
      <c r="M76" s="46"/>
      <c r="N76" s="46"/>
      <c r="O76" s="46"/>
      <c r="P76" s="46"/>
      <c r="Q76" s="46"/>
    </row>
    <row r="77" spans="12:17" ht="23.25">
      <c r="L77" s="46"/>
      <c r="M77" s="46"/>
      <c r="N77" s="46"/>
      <c r="O77" s="46"/>
      <c r="P77" s="46"/>
      <c r="Q77" s="46"/>
    </row>
    <row r="78" spans="12:17" ht="23.25">
      <c r="L78" s="46"/>
      <c r="M78" s="46"/>
      <c r="N78" s="46"/>
      <c r="O78" s="46"/>
      <c r="P78" s="46"/>
      <c r="Q78" s="46"/>
    </row>
    <row r="79" spans="12:17" ht="23.25">
      <c r="L79" s="46"/>
      <c r="M79" s="46"/>
      <c r="N79" s="46"/>
      <c r="O79" s="46"/>
      <c r="P79" s="46"/>
      <c r="Q79" s="46"/>
    </row>
    <row r="80" spans="12:17" ht="23.25">
      <c r="L80" s="46"/>
      <c r="M80" s="46"/>
      <c r="N80" s="46"/>
      <c r="O80" s="46"/>
      <c r="P80" s="46"/>
      <c r="Q80" s="46"/>
    </row>
    <row r="81" spans="12:17" ht="23.25">
      <c r="L81" s="46"/>
      <c r="M81" s="46"/>
      <c r="N81" s="46"/>
      <c r="O81" s="46"/>
      <c r="P81" s="46"/>
      <c r="Q81" s="46"/>
    </row>
    <row r="82" spans="12:17" ht="23.25">
      <c r="L82" s="46"/>
      <c r="M82" s="46"/>
      <c r="N82" s="46"/>
      <c r="O82" s="46"/>
      <c r="P82" s="46"/>
      <c r="Q82" s="46"/>
    </row>
    <row r="83" spans="12:17" ht="23.25">
      <c r="L83" s="46"/>
      <c r="M83" s="46"/>
      <c r="N83" s="46"/>
      <c r="O83" s="46"/>
      <c r="P83" s="46"/>
      <c r="Q83" s="46"/>
    </row>
    <row r="84" spans="12:17" ht="23.25">
      <c r="L84" s="46"/>
      <c r="M84" s="46"/>
      <c r="N84" s="46"/>
      <c r="O84" s="46"/>
      <c r="P84" s="46"/>
      <c r="Q84" s="46"/>
    </row>
    <row r="85" spans="12:17" ht="23.25">
      <c r="L85" s="46"/>
      <c r="M85" s="46"/>
      <c r="N85" s="46"/>
      <c r="O85" s="46"/>
      <c r="P85" s="46"/>
      <c r="Q85" s="46"/>
    </row>
    <row r="86" spans="12:17" ht="23.25">
      <c r="L86" s="46"/>
      <c r="M86" s="46"/>
      <c r="N86" s="46"/>
      <c r="O86" s="46"/>
      <c r="P86" s="46"/>
      <c r="Q86" s="46"/>
    </row>
    <row r="87" spans="12:17" ht="23.25">
      <c r="L87" s="46"/>
      <c r="M87" s="46"/>
      <c r="N87" s="46"/>
      <c r="O87" s="46"/>
      <c r="P87" s="46"/>
      <c r="Q87" s="46"/>
    </row>
    <row r="88" spans="12:17" ht="23.25">
      <c r="L88" s="46"/>
      <c r="M88" s="46"/>
      <c r="N88" s="46"/>
      <c r="O88" s="46"/>
      <c r="P88" s="46"/>
      <c r="Q88" s="46"/>
    </row>
    <row r="89" spans="12:17" ht="23.25">
      <c r="L89" s="46"/>
      <c r="M89" s="46"/>
      <c r="N89" s="46"/>
      <c r="O89" s="46"/>
      <c r="P89" s="46"/>
      <c r="Q89" s="46"/>
    </row>
    <row r="90" spans="12:17" ht="23.25">
      <c r="L90" s="46"/>
      <c r="M90" s="46"/>
      <c r="N90" s="46"/>
      <c r="O90" s="46"/>
      <c r="P90" s="46"/>
      <c r="Q90" s="46"/>
    </row>
    <row r="91" spans="12:17" ht="23.25">
      <c r="L91" s="46"/>
      <c r="M91" s="46"/>
      <c r="N91" s="46"/>
      <c r="O91" s="46"/>
      <c r="P91" s="46"/>
      <c r="Q91" s="46"/>
    </row>
    <row r="92" spans="12:17" ht="23.25">
      <c r="L92" s="46"/>
      <c r="M92" s="46"/>
      <c r="N92" s="46"/>
      <c r="O92" s="46"/>
      <c r="P92" s="46"/>
      <c r="Q92" s="46"/>
    </row>
    <row r="93" spans="12:17" ht="23.25">
      <c r="L93" s="46"/>
      <c r="M93" s="46"/>
      <c r="N93" s="46"/>
      <c r="O93" s="46"/>
      <c r="P93" s="46"/>
      <c r="Q93" s="46"/>
    </row>
    <row r="94" spans="12:17" ht="23.25">
      <c r="L94" s="46"/>
      <c r="M94" s="46"/>
      <c r="N94" s="46"/>
      <c r="O94" s="46"/>
      <c r="P94" s="46"/>
      <c r="Q94" s="46"/>
    </row>
    <row r="95" spans="12:17" ht="23.25">
      <c r="L95" s="46"/>
      <c r="M95" s="46"/>
      <c r="N95" s="46"/>
      <c r="O95" s="46"/>
      <c r="P95" s="46"/>
      <c r="Q95" s="46"/>
    </row>
    <row r="96" spans="12:17" ht="23.25">
      <c r="L96" s="46"/>
      <c r="M96" s="46"/>
      <c r="N96" s="46"/>
      <c r="O96" s="46"/>
      <c r="P96" s="46"/>
      <c r="Q96" s="46"/>
    </row>
    <row r="97" spans="12:17" ht="23.25">
      <c r="L97" s="46"/>
      <c r="M97" s="46"/>
      <c r="N97" s="46"/>
      <c r="O97" s="46"/>
      <c r="P97" s="46"/>
      <c r="Q97" s="46"/>
    </row>
    <row r="98" spans="12:17" ht="23.25">
      <c r="L98" s="46"/>
      <c r="M98" s="46"/>
      <c r="N98" s="46"/>
      <c r="O98" s="46"/>
      <c r="P98" s="46"/>
      <c r="Q98" s="46"/>
    </row>
    <row r="99" spans="12:17" ht="23.25">
      <c r="L99" s="46"/>
      <c r="M99" s="46"/>
      <c r="N99" s="46"/>
      <c r="O99" s="46"/>
      <c r="P99" s="46"/>
      <c r="Q99" s="46"/>
    </row>
    <row r="100" spans="12:17" ht="23.25">
      <c r="L100" s="46"/>
      <c r="M100" s="46"/>
      <c r="N100" s="46"/>
      <c r="O100" s="46"/>
      <c r="P100" s="46"/>
      <c r="Q100" s="46"/>
    </row>
    <row r="101" spans="12:17" ht="23.25">
      <c r="L101" s="46"/>
      <c r="M101" s="46"/>
      <c r="N101" s="46"/>
      <c r="O101" s="46"/>
      <c r="P101" s="46"/>
      <c r="Q101" s="46"/>
    </row>
    <row r="102" spans="12:17" ht="23.25">
      <c r="L102" s="46"/>
      <c r="M102" s="46"/>
      <c r="N102" s="46"/>
      <c r="O102" s="46"/>
      <c r="P102" s="46"/>
      <c r="Q102" s="46"/>
    </row>
    <row r="103" spans="12:17" ht="23.25">
      <c r="L103" s="46"/>
      <c r="M103" s="46"/>
      <c r="N103" s="46"/>
      <c r="O103" s="46"/>
      <c r="P103" s="46"/>
      <c r="Q103" s="46"/>
    </row>
    <row r="104" spans="12:17" ht="23.25">
      <c r="L104" s="46"/>
      <c r="M104" s="46"/>
      <c r="N104" s="46"/>
      <c r="O104" s="46"/>
      <c r="P104" s="46"/>
      <c r="Q104" s="46"/>
    </row>
    <row r="105" spans="12:17" ht="23.25">
      <c r="L105" s="46"/>
      <c r="M105" s="46"/>
      <c r="N105" s="46"/>
      <c r="O105" s="46"/>
      <c r="P105" s="46"/>
      <c r="Q105" s="46"/>
    </row>
    <row r="106" spans="12:17" ht="23.25">
      <c r="L106" s="46"/>
      <c r="M106" s="46"/>
      <c r="N106" s="46"/>
      <c r="O106" s="46"/>
      <c r="P106" s="46"/>
      <c r="Q106" s="46"/>
    </row>
    <row r="107" spans="12:17" ht="23.25">
      <c r="L107" s="46"/>
      <c r="M107" s="46"/>
      <c r="N107" s="46"/>
      <c r="O107" s="46"/>
      <c r="P107" s="46"/>
      <c r="Q107" s="46"/>
    </row>
    <row r="108" spans="12:17" ht="23.25">
      <c r="L108" s="46"/>
      <c r="M108" s="46"/>
      <c r="N108" s="46"/>
      <c r="O108" s="46"/>
      <c r="P108" s="46"/>
      <c r="Q108" s="46"/>
    </row>
    <row r="109" spans="12:17" ht="23.25">
      <c r="L109" s="46"/>
      <c r="M109" s="46"/>
      <c r="N109" s="46"/>
      <c r="O109" s="46"/>
      <c r="P109" s="46"/>
      <c r="Q109" s="46"/>
    </row>
    <row r="110" spans="12:17" ht="23.25">
      <c r="L110" s="46"/>
      <c r="M110" s="46"/>
      <c r="N110" s="46"/>
      <c r="O110" s="46"/>
      <c r="P110" s="46"/>
      <c r="Q110" s="46"/>
    </row>
    <row r="111" spans="12:17" ht="23.25">
      <c r="L111" s="46"/>
      <c r="M111" s="46"/>
      <c r="N111" s="46"/>
      <c r="O111" s="46"/>
      <c r="P111" s="46"/>
      <c r="Q111" s="46"/>
    </row>
    <row r="112" spans="12:17" ht="23.25">
      <c r="L112" s="46"/>
      <c r="M112" s="46"/>
      <c r="N112" s="46"/>
      <c r="O112" s="46"/>
      <c r="P112" s="46"/>
      <c r="Q112" s="46"/>
    </row>
    <row r="113" spans="12:17" ht="23.25">
      <c r="L113" s="46"/>
      <c r="M113" s="46"/>
      <c r="N113" s="46"/>
      <c r="O113" s="46"/>
      <c r="P113" s="46"/>
      <c r="Q113" s="46"/>
    </row>
    <row r="114" spans="12:17" ht="23.25">
      <c r="L114" s="46"/>
      <c r="M114" s="46"/>
      <c r="N114" s="46"/>
      <c r="O114" s="46"/>
      <c r="P114" s="46"/>
      <c r="Q114" s="46"/>
    </row>
    <row r="115" spans="12:17" ht="23.25">
      <c r="L115" s="46"/>
      <c r="M115" s="46"/>
      <c r="N115" s="46"/>
      <c r="O115" s="46"/>
      <c r="P115" s="46"/>
      <c r="Q115" s="46"/>
    </row>
    <row r="116" spans="12:17" ht="23.25">
      <c r="L116" s="46"/>
      <c r="M116" s="46"/>
      <c r="N116" s="46"/>
      <c r="O116" s="46"/>
      <c r="P116" s="46"/>
      <c r="Q116" s="46"/>
    </row>
    <row r="117" spans="12:17" ht="23.25">
      <c r="L117" s="46"/>
      <c r="M117" s="46"/>
      <c r="N117" s="46"/>
      <c r="O117" s="46"/>
      <c r="P117" s="46"/>
      <c r="Q117" s="46"/>
    </row>
    <row r="118" spans="12:17" ht="23.25">
      <c r="L118" s="46"/>
      <c r="M118" s="46"/>
      <c r="N118" s="46"/>
      <c r="O118" s="46"/>
      <c r="P118" s="46"/>
      <c r="Q118" s="46"/>
    </row>
    <row r="119" spans="12:17" ht="23.25">
      <c r="L119" s="46"/>
      <c r="M119" s="46"/>
      <c r="N119" s="46"/>
      <c r="O119" s="46"/>
      <c r="P119" s="46"/>
      <c r="Q119" s="46"/>
    </row>
    <row r="120" spans="12:17" ht="23.25">
      <c r="L120" s="46"/>
      <c r="M120" s="46"/>
      <c r="N120" s="46"/>
      <c r="O120" s="46"/>
      <c r="P120" s="46"/>
      <c r="Q120" s="46"/>
    </row>
    <row r="121" spans="12:17" ht="23.25">
      <c r="L121" s="46"/>
      <c r="M121" s="46"/>
      <c r="N121" s="46"/>
      <c r="O121" s="46"/>
      <c r="P121" s="46"/>
      <c r="Q121" s="46"/>
    </row>
    <row r="122" spans="12:17" ht="23.25">
      <c r="L122" s="46"/>
      <c r="M122" s="46"/>
      <c r="N122" s="46"/>
      <c r="O122" s="46"/>
      <c r="P122" s="46"/>
      <c r="Q122" s="46"/>
    </row>
    <row r="123" spans="12:17" ht="23.25">
      <c r="L123" s="46"/>
      <c r="M123" s="46"/>
      <c r="N123" s="46"/>
      <c r="O123" s="46"/>
      <c r="P123" s="46"/>
      <c r="Q123" s="46"/>
    </row>
    <row r="124" spans="12:17" ht="23.25">
      <c r="L124" s="46"/>
      <c r="M124" s="46"/>
      <c r="N124" s="46"/>
      <c r="O124" s="46"/>
      <c r="P124" s="46"/>
      <c r="Q124" s="46"/>
    </row>
    <row r="125" spans="12:17" ht="23.25">
      <c r="L125" s="46"/>
      <c r="M125" s="46"/>
      <c r="N125" s="46"/>
      <c r="O125" s="46"/>
      <c r="P125" s="46"/>
      <c r="Q125" s="46"/>
    </row>
    <row r="126" spans="12:17" ht="23.25">
      <c r="L126" s="46"/>
      <c r="M126" s="46"/>
      <c r="N126" s="46"/>
      <c r="O126" s="46"/>
      <c r="P126" s="46"/>
      <c r="Q126" s="46"/>
    </row>
    <row r="127" spans="12:17" ht="23.25">
      <c r="L127" s="46"/>
      <c r="M127" s="46"/>
      <c r="N127" s="46"/>
      <c r="O127" s="46"/>
      <c r="P127" s="46"/>
      <c r="Q127" s="46"/>
    </row>
    <row r="128" spans="12:17" ht="23.25">
      <c r="L128" s="46"/>
      <c r="M128" s="46"/>
      <c r="N128" s="46"/>
      <c r="O128" s="46"/>
      <c r="P128" s="46"/>
      <c r="Q128" s="46"/>
    </row>
    <row r="129" spans="12:17" ht="23.25">
      <c r="L129" s="46"/>
      <c r="M129" s="46"/>
      <c r="N129" s="46"/>
      <c r="O129" s="46"/>
      <c r="P129" s="46"/>
      <c r="Q129" s="46"/>
    </row>
    <row r="130" spans="12:17" ht="23.25">
      <c r="L130" s="46"/>
      <c r="M130" s="46"/>
      <c r="N130" s="46"/>
      <c r="O130" s="46"/>
      <c r="P130" s="46"/>
      <c r="Q130" s="46"/>
    </row>
    <row r="131" spans="12:17" ht="23.25">
      <c r="L131" s="46"/>
      <c r="M131" s="46"/>
      <c r="N131" s="46"/>
      <c r="O131" s="46"/>
      <c r="P131" s="46"/>
      <c r="Q131" s="46"/>
    </row>
    <row r="132" spans="12:17" ht="23.25">
      <c r="L132" s="46"/>
      <c r="M132" s="46"/>
      <c r="N132" s="46"/>
      <c r="O132" s="46"/>
      <c r="P132" s="46"/>
      <c r="Q132" s="46"/>
    </row>
    <row r="133" spans="12:17" ht="23.25">
      <c r="L133" s="46"/>
      <c r="M133" s="46"/>
      <c r="N133" s="46"/>
      <c r="O133" s="46"/>
      <c r="P133" s="46"/>
      <c r="Q133" s="46"/>
    </row>
    <row r="134" spans="12:17" ht="23.25">
      <c r="L134" s="46"/>
      <c r="M134" s="46"/>
      <c r="N134" s="46"/>
      <c r="O134" s="46"/>
      <c r="P134" s="46"/>
      <c r="Q134" s="46"/>
    </row>
    <row r="135" spans="12:17" ht="23.25">
      <c r="L135" s="46"/>
      <c r="M135" s="46"/>
      <c r="N135" s="46"/>
      <c r="O135" s="46"/>
      <c r="P135" s="46"/>
      <c r="Q135" s="46"/>
    </row>
    <row r="136" spans="12:17" ht="23.25">
      <c r="L136" s="46"/>
      <c r="M136" s="46"/>
      <c r="N136" s="46"/>
      <c r="O136" s="46"/>
      <c r="P136" s="46"/>
      <c r="Q136" s="46"/>
    </row>
    <row r="137" spans="12:17" ht="23.25">
      <c r="L137" s="46"/>
      <c r="M137" s="46"/>
      <c r="N137" s="46"/>
      <c r="O137" s="46"/>
      <c r="P137" s="46"/>
      <c r="Q137" s="46"/>
    </row>
    <row r="138" spans="12:17" ht="23.25">
      <c r="L138" s="46"/>
      <c r="M138" s="46"/>
      <c r="N138" s="46"/>
      <c r="O138" s="46"/>
      <c r="P138" s="46"/>
      <c r="Q138" s="46"/>
    </row>
    <row r="139" spans="12:17" ht="23.25">
      <c r="L139" s="46"/>
      <c r="M139" s="46"/>
      <c r="N139" s="46"/>
      <c r="O139" s="46"/>
      <c r="P139" s="46"/>
      <c r="Q139" s="46"/>
    </row>
    <row r="140" spans="12:17" ht="23.25">
      <c r="L140" s="46"/>
      <c r="M140" s="46"/>
      <c r="N140" s="46"/>
      <c r="O140" s="46"/>
      <c r="P140" s="46"/>
      <c r="Q140" s="46"/>
    </row>
    <row r="141" spans="12:17" ht="23.25">
      <c r="L141" s="46"/>
      <c r="M141" s="46"/>
      <c r="N141" s="46"/>
      <c r="O141" s="46"/>
      <c r="P141" s="46"/>
      <c r="Q141" s="46"/>
    </row>
    <row r="142" spans="12:17" ht="23.25">
      <c r="L142" s="46"/>
      <c r="M142" s="46"/>
      <c r="N142" s="46"/>
      <c r="O142" s="46"/>
      <c r="P142" s="46"/>
      <c r="Q142" s="46"/>
    </row>
    <row r="143" spans="12:17" ht="23.25">
      <c r="L143" s="46"/>
      <c r="M143" s="46"/>
      <c r="N143" s="46"/>
      <c r="O143" s="46"/>
      <c r="P143" s="46"/>
      <c r="Q143" s="46"/>
    </row>
    <row r="144" spans="12:17" ht="23.25">
      <c r="L144" s="46"/>
      <c r="M144" s="46"/>
      <c r="N144" s="46"/>
      <c r="O144" s="46"/>
      <c r="P144" s="46"/>
      <c r="Q144" s="46"/>
    </row>
    <row r="145" spans="12:17" ht="23.25">
      <c r="L145" s="46"/>
      <c r="M145" s="46"/>
      <c r="N145" s="46"/>
      <c r="O145" s="46"/>
      <c r="P145" s="46"/>
      <c r="Q145" s="46"/>
    </row>
    <row r="146" spans="12:17" ht="23.25">
      <c r="L146" s="46"/>
      <c r="M146" s="46"/>
      <c r="N146" s="46"/>
      <c r="O146" s="46"/>
      <c r="P146" s="46"/>
      <c r="Q146" s="46"/>
    </row>
    <row r="147" spans="12:17" ht="23.25">
      <c r="L147" s="46"/>
      <c r="M147" s="46"/>
      <c r="N147" s="46"/>
      <c r="O147" s="46"/>
      <c r="P147" s="46"/>
      <c r="Q147" s="46"/>
    </row>
    <row r="148" spans="12:17" ht="23.25">
      <c r="L148" s="46"/>
      <c r="M148" s="46"/>
      <c r="N148" s="46"/>
      <c r="O148" s="46"/>
      <c r="P148" s="46"/>
      <c r="Q148" s="46"/>
    </row>
    <row r="149" spans="12:17" ht="23.25">
      <c r="L149" s="46"/>
      <c r="M149" s="46"/>
      <c r="N149" s="46"/>
      <c r="O149" s="46"/>
      <c r="P149" s="46"/>
      <c r="Q149" s="46"/>
    </row>
    <row r="150" spans="12:17" ht="23.25">
      <c r="L150" s="46"/>
      <c r="M150" s="46"/>
      <c r="N150" s="46"/>
      <c r="O150" s="46"/>
      <c r="P150" s="46"/>
      <c r="Q150" s="46"/>
    </row>
    <row r="151" spans="12:17" ht="23.25">
      <c r="L151" s="46"/>
      <c r="M151" s="46"/>
      <c r="N151" s="46"/>
      <c r="O151" s="46"/>
      <c r="P151" s="46"/>
      <c r="Q151" s="46"/>
    </row>
    <row r="152" spans="12:17" ht="23.25">
      <c r="L152" s="46"/>
      <c r="M152" s="46"/>
      <c r="N152" s="46"/>
      <c r="O152" s="46"/>
      <c r="P152" s="46"/>
      <c r="Q152" s="46"/>
    </row>
    <row r="153" spans="12:17" ht="23.25">
      <c r="L153" s="46"/>
      <c r="M153" s="46"/>
      <c r="N153" s="46"/>
      <c r="O153" s="46"/>
      <c r="P153" s="46"/>
      <c r="Q153" s="46"/>
    </row>
    <row r="154" spans="12:17" ht="23.25">
      <c r="L154" s="46"/>
      <c r="M154" s="46"/>
      <c r="N154" s="46"/>
      <c r="O154" s="46"/>
      <c r="P154" s="46"/>
      <c r="Q154" s="46"/>
    </row>
    <row r="155" spans="12:17" ht="23.25">
      <c r="L155" s="46"/>
      <c r="M155" s="46"/>
      <c r="N155" s="46"/>
      <c r="O155" s="46"/>
      <c r="P155" s="46"/>
      <c r="Q155" s="46"/>
    </row>
    <row r="156" spans="12:17" ht="23.25">
      <c r="L156" s="46"/>
      <c r="M156" s="46"/>
      <c r="N156" s="46"/>
      <c r="O156" s="46"/>
      <c r="P156" s="46"/>
      <c r="Q156" s="46"/>
    </row>
    <row r="157" spans="12:17" ht="23.25">
      <c r="L157" s="46"/>
      <c r="M157" s="46"/>
      <c r="N157" s="46"/>
      <c r="O157" s="46"/>
      <c r="P157" s="46"/>
      <c r="Q157" s="46"/>
    </row>
    <row r="158" spans="12:17" ht="23.25">
      <c r="L158" s="46"/>
      <c r="M158" s="46"/>
      <c r="N158" s="46"/>
      <c r="O158" s="46"/>
      <c r="P158" s="46"/>
      <c r="Q158" s="46"/>
    </row>
    <row r="159" spans="12:17" ht="23.25">
      <c r="L159" s="46"/>
      <c r="M159" s="46"/>
      <c r="N159" s="46"/>
      <c r="O159" s="46"/>
      <c r="P159" s="46"/>
      <c r="Q159" s="46"/>
    </row>
    <row r="160" spans="12:17" ht="23.25">
      <c r="L160" s="46"/>
      <c r="M160" s="46"/>
      <c r="N160" s="46"/>
      <c r="O160" s="46"/>
      <c r="P160" s="46"/>
      <c r="Q160" s="46"/>
    </row>
    <row r="161" spans="12:17" ht="23.25">
      <c r="L161" s="46"/>
      <c r="M161" s="46"/>
      <c r="N161" s="46"/>
      <c r="O161" s="46"/>
      <c r="P161" s="46"/>
      <c r="Q161" s="46"/>
    </row>
    <row r="162" spans="12:17" ht="23.25">
      <c r="L162" s="46"/>
      <c r="M162" s="46"/>
      <c r="N162" s="46"/>
      <c r="O162" s="46"/>
      <c r="P162" s="46"/>
      <c r="Q162" s="46"/>
    </row>
    <row r="163" spans="12:17" ht="23.25">
      <c r="L163" s="46"/>
      <c r="M163" s="46"/>
      <c r="N163" s="46"/>
      <c r="O163" s="46"/>
      <c r="P163" s="46"/>
      <c r="Q163" s="46"/>
    </row>
    <row r="164" spans="12:17" ht="23.25">
      <c r="L164" s="46"/>
      <c r="M164" s="46"/>
      <c r="N164" s="46"/>
      <c r="O164" s="46"/>
      <c r="P164" s="46"/>
      <c r="Q164" s="46"/>
    </row>
    <row r="165" spans="12:17" ht="23.25">
      <c r="L165" s="46"/>
      <c r="M165" s="46"/>
      <c r="N165" s="46"/>
      <c r="O165" s="46"/>
      <c r="P165" s="46"/>
      <c r="Q165" s="46"/>
    </row>
    <row r="166" spans="12:17" ht="23.25">
      <c r="L166" s="46"/>
      <c r="M166" s="46"/>
      <c r="N166" s="46"/>
      <c r="O166" s="46"/>
      <c r="P166" s="46"/>
      <c r="Q166" s="46"/>
    </row>
    <row r="167" spans="12:17" ht="23.25">
      <c r="L167" s="46"/>
      <c r="M167" s="46"/>
      <c r="N167" s="46"/>
      <c r="O167" s="46"/>
      <c r="P167" s="46"/>
      <c r="Q167" s="46"/>
    </row>
    <row r="168" spans="12:17" ht="23.25">
      <c r="L168" s="46"/>
      <c r="M168" s="46"/>
      <c r="N168" s="46"/>
      <c r="O168" s="46"/>
      <c r="P168" s="46"/>
      <c r="Q168" s="46"/>
    </row>
    <row r="169" spans="12:17" ht="23.25">
      <c r="L169" s="46"/>
      <c r="M169" s="46"/>
      <c r="N169" s="46"/>
      <c r="O169" s="46"/>
      <c r="P169" s="46"/>
      <c r="Q169" s="46"/>
    </row>
    <row r="170" spans="12:17" ht="23.25">
      <c r="L170" s="46"/>
      <c r="M170" s="46"/>
      <c r="N170" s="46"/>
      <c r="O170" s="46"/>
      <c r="P170" s="46"/>
      <c r="Q170" s="46"/>
    </row>
    <row r="171" ht="23.25">
      <c r="L171" s="46"/>
    </row>
    <row r="172" ht="23.25">
      <c r="L172" s="46"/>
    </row>
    <row r="173" ht="23.25">
      <c r="L173" s="46"/>
    </row>
    <row r="174" ht="23.25">
      <c r="L174" s="46"/>
    </row>
    <row r="175" ht="23.25">
      <c r="L175" s="46"/>
    </row>
    <row r="176" ht="23.25">
      <c r="L176" s="46"/>
    </row>
    <row r="177" ht="23.25">
      <c r="L177" s="46"/>
    </row>
    <row r="178" ht="23.25">
      <c r="L178" s="46"/>
    </row>
    <row r="179" ht="23.25">
      <c r="L179" s="46"/>
    </row>
    <row r="180" ht="23.25">
      <c r="L180" s="46"/>
    </row>
    <row r="181" ht="23.25">
      <c r="L181" s="46"/>
    </row>
    <row r="182" ht="23.25">
      <c r="L182" s="46"/>
    </row>
    <row r="183" ht="23.25">
      <c r="L183" s="46"/>
    </row>
    <row r="184" ht="23.25">
      <c r="L184" s="46"/>
    </row>
    <row r="185" ht="23.25">
      <c r="L185" s="46"/>
    </row>
  </sheetData>
  <sheetProtection/>
  <mergeCells count="13">
    <mergeCell ref="A66:D66"/>
    <mergeCell ref="A67:D67"/>
    <mergeCell ref="A17:D17"/>
    <mergeCell ref="A44:D44"/>
    <mergeCell ref="E56:I56"/>
    <mergeCell ref="A1:K1"/>
    <mergeCell ref="A2:K2"/>
    <mergeCell ref="A26:K26"/>
    <mergeCell ref="A27:K27"/>
    <mergeCell ref="A50:K50"/>
    <mergeCell ref="A51:K51"/>
    <mergeCell ref="E32:I32"/>
    <mergeCell ref="E7:I7"/>
  </mergeCells>
  <printOptions/>
  <pageMargins left="0.1968503937007874" right="0" top="0.7874015748031497" bottom="0" header="0.3937007874015748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140" zoomScaleNormal="80" zoomScaleSheetLayoutView="140" workbookViewId="0" topLeftCell="A16">
      <selection activeCell="D38" sqref="D38"/>
    </sheetView>
  </sheetViews>
  <sheetFormatPr defaultColWidth="9.140625" defaultRowHeight="12.75"/>
  <cols>
    <col min="1" max="1" width="3.7109375" style="1" customWidth="1"/>
    <col min="2" max="2" width="23.140625" style="137" customWidth="1"/>
    <col min="3" max="3" width="19.57421875" style="137" customWidth="1"/>
    <col min="4" max="4" width="15.28125" style="1" customWidth="1"/>
    <col min="5" max="6" width="10.28125" style="68" customWidth="1"/>
    <col min="7" max="7" width="9.7109375" style="68" customWidth="1"/>
    <col min="8" max="8" width="10.28125" style="68" customWidth="1"/>
    <col min="9" max="9" width="11.00390625" style="68" customWidth="1"/>
    <col min="10" max="10" width="19.8515625" style="137" customWidth="1"/>
    <col min="11" max="11" width="9.421875" style="1" customWidth="1"/>
    <col min="12" max="12" width="18.28125" style="46" customWidth="1"/>
    <col min="13" max="16384" width="9.140625" style="1" customWidth="1"/>
  </cols>
  <sheetData>
    <row r="1" spans="1:11" s="46" customFormat="1" ht="23.25">
      <c r="A1" s="675" t="s">
        <v>2116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11" s="46" customFormat="1" ht="23.25">
      <c r="A2" s="675" t="s">
        <v>1568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1" s="46" customFormat="1" ht="23.25">
      <c r="A3" s="49" t="s">
        <v>1820</v>
      </c>
      <c r="B3" s="127" t="s">
        <v>1999</v>
      </c>
      <c r="C3" s="127"/>
      <c r="D3" s="127"/>
      <c r="E3" s="127"/>
      <c r="F3" s="127"/>
      <c r="G3" s="49"/>
      <c r="H3" s="49"/>
      <c r="I3" s="49"/>
      <c r="J3" s="49"/>
      <c r="K3" s="49"/>
    </row>
    <row r="4" spans="1:11" s="46" customFormat="1" ht="23.25">
      <c r="A4" s="49" t="s">
        <v>1821</v>
      </c>
      <c r="B4" s="127" t="s">
        <v>2024</v>
      </c>
      <c r="C4" s="127"/>
      <c r="D4" s="127"/>
      <c r="E4" s="127"/>
      <c r="F4" s="127"/>
      <c r="G4" s="127"/>
      <c r="H4" s="49"/>
      <c r="I4" s="49"/>
      <c r="J4" s="49"/>
      <c r="K4" s="49"/>
    </row>
    <row r="5" spans="1:11" s="46" customFormat="1" ht="23.25">
      <c r="A5" s="15" t="s">
        <v>2025</v>
      </c>
      <c r="B5" s="127"/>
      <c r="C5" s="127"/>
      <c r="D5" s="15"/>
      <c r="E5" s="49"/>
      <c r="F5" s="49"/>
      <c r="G5" s="49"/>
      <c r="H5" s="49"/>
      <c r="I5" s="49"/>
      <c r="J5" s="127"/>
      <c r="K5" s="15"/>
    </row>
    <row r="6" spans="1:11" s="46" customFormat="1" ht="23.25">
      <c r="A6" s="15"/>
      <c r="B6" s="127" t="s">
        <v>2026</v>
      </c>
      <c r="C6" s="127"/>
      <c r="D6" s="15"/>
      <c r="E6" s="49"/>
      <c r="F6" s="49"/>
      <c r="G6" s="49"/>
      <c r="H6" s="49"/>
      <c r="I6" s="49"/>
      <c r="J6" s="127"/>
      <c r="K6" s="269">
        <v>67</v>
      </c>
    </row>
    <row r="7" spans="1:11" s="215" customFormat="1" ht="18">
      <c r="A7" s="427" t="s">
        <v>0</v>
      </c>
      <c r="B7" s="427" t="s">
        <v>1</v>
      </c>
      <c r="C7" s="427" t="s">
        <v>2</v>
      </c>
      <c r="D7" s="529" t="s">
        <v>4</v>
      </c>
      <c r="E7" s="673" t="s">
        <v>5</v>
      </c>
      <c r="F7" s="676"/>
      <c r="G7" s="676"/>
      <c r="H7" s="676"/>
      <c r="I7" s="674"/>
      <c r="J7" s="427" t="s">
        <v>1682</v>
      </c>
      <c r="K7" s="427" t="s">
        <v>316</v>
      </c>
    </row>
    <row r="8" spans="1:13" s="215" customFormat="1" ht="18">
      <c r="A8" s="429"/>
      <c r="B8" s="429"/>
      <c r="C8" s="429"/>
      <c r="D8" s="147" t="s">
        <v>3</v>
      </c>
      <c r="E8" s="147">
        <v>2561</v>
      </c>
      <c r="F8" s="147">
        <v>2562</v>
      </c>
      <c r="G8" s="147">
        <v>2563</v>
      </c>
      <c r="H8" s="231">
        <v>2564</v>
      </c>
      <c r="I8" s="565">
        <v>2565</v>
      </c>
      <c r="J8" s="429" t="s">
        <v>1688</v>
      </c>
      <c r="K8" s="429" t="s">
        <v>317</v>
      </c>
      <c r="M8" s="249"/>
    </row>
    <row r="9" spans="1:11" s="215" customFormat="1" ht="18">
      <c r="A9" s="439">
        <v>1</v>
      </c>
      <c r="B9" s="483" t="s">
        <v>2217</v>
      </c>
      <c r="C9" s="142" t="s">
        <v>1581</v>
      </c>
      <c r="D9" s="556" t="s">
        <v>29</v>
      </c>
      <c r="E9" s="190">
        <v>30000</v>
      </c>
      <c r="F9" s="190">
        <v>30000</v>
      </c>
      <c r="G9" s="190">
        <v>30000</v>
      </c>
      <c r="H9" s="190">
        <v>30000</v>
      </c>
      <c r="I9" s="190">
        <v>30000</v>
      </c>
      <c r="J9" s="142" t="s">
        <v>1700</v>
      </c>
      <c r="K9" s="404" t="s">
        <v>1218</v>
      </c>
    </row>
    <row r="10" spans="1:11" s="215" customFormat="1" ht="18">
      <c r="A10" s="440"/>
      <c r="B10" s="274" t="s">
        <v>1580</v>
      </c>
      <c r="C10" s="251"/>
      <c r="D10" s="558"/>
      <c r="E10" s="185"/>
      <c r="F10" s="185"/>
      <c r="G10" s="527"/>
      <c r="H10" s="185"/>
      <c r="I10" s="185"/>
      <c r="J10" s="251" t="s">
        <v>2120</v>
      </c>
      <c r="K10" s="399"/>
    </row>
    <row r="11" spans="1:11" s="215" customFormat="1" ht="18">
      <c r="A11" s="439">
        <v>2</v>
      </c>
      <c r="B11" s="483" t="s">
        <v>2218</v>
      </c>
      <c r="C11" s="142" t="s">
        <v>1581</v>
      </c>
      <c r="D11" s="556" t="s">
        <v>29</v>
      </c>
      <c r="E11" s="190">
        <v>100000</v>
      </c>
      <c r="F11" s="190">
        <v>100000</v>
      </c>
      <c r="G11" s="190">
        <v>100000</v>
      </c>
      <c r="H11" s="190">
        <v>100000</v>
      </c>
      <c r="I11" s="190">
        <v>100000</v>
      </c>
      <c r="J11" s="142" t="s">
        <v>1778</v>
      </c>
      <c r="K11" s="404" t="s">
        <v>1218</v>
      </c>
    </row>
    <row r="12" spans="1:11" s="215" customFormat="1" ht="18">
      <c r="A12" s="440"/>
      <c r="B12" s="274"/>
      <c r="C12" s="281"/>
      <c r="D12" s="558"/>
      <c r="E12" s="185"/>
      <c r="F12" s="185"/>
      <c r="G12" s="527"/>
      <c r="H12" s="185"/>
      <c r="I12" s="185"/>
      <c r="J12" s="251" t="s">
        <v>2043</v>
      </c>
      <c r="K12" s="399"/>
    </row>
    <row r="13" spans="1:11" s="215" customFormat="1" ht="18">
      <c r="A13" s="439">
        <v>3</v>
      </c>
      <c r="B13" s="483" t="s">
        <v>2219</v>
      </c>
      <c r="C13" s="142" t="s">
        <v>1581</v>
      </c>
      <c r="D13" s="556" t="s">
        <v>29</v>
      </c>
      <c r="E13" s="190">
        <v>250000</v>
      </c>
      <c r="F13" s="190">
        <v>250000</v>
      </c>
      <c r="G13" s="190">
        <v>250000</v>
      </c>
      <c r="H13" s="190">
        <v>250000</v>
      </c>
      <c r="I13" s="190">
        <v>250000</v>
      </c>
      <c r="J13" s="142" t="s">
        <v>1778</v>
      </c>
      <c r="K13" s="404" t="s">
        <v>1218</v>
      </c>
    </row>
    <row r="14" spans="1:11" s="215" customFormat="1" ht="18">
      <c r="A14" s="440"/>
      <c r="B14" s="274" t="s">
        <v>2027</v>
      </c>
      <c r="C14" s="251"/>
      <c r="D14" s="558"/>
      <c r="E14" s="185"/>
      <c r="F14" s="185"/>
      <c r="G14" s="527"/>
      <c r="H14" s="185"/>
      <c r="I14" s="185"/>
      <c r="J14" s="251" t="s">
        <v>2043</v>
      </c>
      <c r="K14" s="399"/>
    </row>
    <row r="15" spans="1:11" s="215" customFormat="1" ht="18">
      <c r="A15" s="439">
        <v>4</v>
      </c>
      <c r="B15" s="483" t="s">
        <v>2220</v>
      </c>
      <c r="C15" s="142" t="s">
        <v>1581</v>
      </c>
      <c r="D15" s="556" t="s">
        <v>29</v>
      </c>
      <c r="E15" s="190">
        <v>25000</v>
      </c>
      <c r="F15" s="190">
        <v>25000</v>
      </c>
      <c r="G15" s="190">
        <v>25000</v>
      </c>
      <c r="H15" s="190">
        <v>25000</v>
      </c>
      <c r="I15" s="190">
        <v>25000</v>
      </c>
      <c r="J15" s="142" t="s">
        <v>1700</v>
      </c>
      <c r="K15" s="404" t="s">
        <v>1218</v>
      </c>
    </row>
    <row r="16" spans="1:11" s="215" customFormat="1" ht="18">
      <c r="A16" s="440"/>
      <c r="B16" s="274" t="s">
        <v>1582</v>
      </c>
      <c r="C16" s="281"/>
      <c r="D16" s="558"/>
      <c r="E16" s="185"/>
      <c r="F16" s="185"/>
      <c r="G16" s="527"/>
      <c r="H16" s="185"/>
      <c r="I16" s="185"/>
      <c r="J16" s="251" t="s">
        <v>1701</v>
      </c>
      <c r="K16" s="399"/>
    </row>
    <row r="17" spans="1:11" s="215" customFormat="1" ht="18">
      <c r="A17" s="439">
        <v>5</v>
      </c>
      <c r="B17" s="483" t="s">
        <v>2221</v>
      </c>
      <c r="C17" s="142" t="s">
        <v>1581</v>
      </c>
      <c r="D17" s="556" t="s">
        <v>29</v>
      </c>
      <c r="E17" s="190">
        <v>300000</v>
      </c>
      <c r="F17" s="190">
        <v>300000</v>
      </c>
      <c r="G17" s="190">
        <v>300000</v>
      </c>
      <c r="H17" s="190">
        <v>300000</v>
      </c>
      <c r="I17" s="190">
        <v>300000</v>
      </c>
      <c r="J17" s="142" t="s">
        <v>1778</v>
      </c>
      <c r="K17" s="404" t="s">
        <v>1218</v>
      </c>
    </row>
    <row r="18" spans="1:11" s="215" customFormat="1" ht="18">
      <c r="A18" s="439">
        <v>6</v>
      </c>
      <c r="B18" s="483" t="s">
        <v>2222</v>
      </c>
      <c r="C18" s="142" t="s">
        <v>1583</v>
      </c>
      <c r="D18" s="556" t="s">
        <v>29</v>
      </c>
      <c r="E18" s="190">
        <v>260000</v>
      </c>
      <c r="F18" s="190">
        <v>260000</v>
      </c>
      <c r="G18" s="190">
        <v>260000</v>
      </c>
      <c r="H18" s="190">
        <v>260000</v>
      </c>
      <c r="I18" s="190">
        <v>260000</v>
      </c>
      <c r="J18" s="142" t="s">
        <v>2028</v>
      </c>
      <c r="K18" s="142" t="s">
        <v>1218</v>
      </c>
    </row>
    <row r="19" spans="1:11" s="215" customFormat="1" ht="18">
      <c r="A19" s="440"/>
      <c r="B19" s="274" t="s">
        <v>1584</v>
      </c>
      <c r="C19" s="251"/>
      <c r="D19" s="558"/>
      <c r="E19" s="185"/>
      <c r="F19" s="185"/>
      <c r="G19" s="527"/>
      <c r="H19" s="185"/>
      <c r="I19" s="185"/>
      <c r="J19" s="251"/>
      <c r="K19" s="251"/>
    </row>
    <row r="20" spans="1:11" s="215" customFormat="1" ht="18">
      <c r="A20" s="439">
        <v>7</v>
      </c>
      <c r="B20" s="483" t="s">
        <v>2223</v>
      </c>
      <c r="C20" s="142" t="s">
        <v>1583</v>
      </c>
      <c r="D20" s="556" t="s">
        <v>29</v>
      </c>
      <c r="E20" s="190">
        <v>290000</v>
      </c>
      <c r="F20" s="190">
        <v>290000</v>
      </c>
      <c r="G20" s="190">
        <v>290000</v>
      </c>
      <c r="H20" s="190">
        <v>290000</v>
      </c>
      <c r="I20" s="190">
        <v>290000</v>
      </c>
      <c r="J20" s="142" t="s">
        <v>1757</v>
      </c>
      <c r="K20" s="576" t="s">
        <v>1218</v>
      </c>
    </row>
    <row r="21" spans="1:11" s="215" customFormat="1" ht="18">
      <c r="A21" s="661">
        <v>8</v>
      </c>
      <c r="B21" s="577" t="s">
        <v>2224</v>
      </c>
      <c r="C21" s="578" t="s">
        <v>1581</v>
      </c>
      <c r="D21" s="579" t="s">
        <v>29</v>
      </c>
      <c r="E21" s="580">
        <v>900000</v>
      </c>
      <c r="F21" s="580">
        <v>900000</v>
      </c>
      <c r="G21" s="580">
        <v>900000</v>
      </c>
      <c r="H21" s="580">
        <v>900000</v>
      </c>
      <c r="I21" s="580">
        <v>900000</v>
      </c>
      <c r="J21" s="582" t="s">
        <v>1779</v>
      </c>
      <c r="K21" s="576" t="s">
        <v>1218</v>
      </c>
    </row>
    <row r="22" spans="1:11" s="215" customFormat="1" ht="21.75" customHeight="1">
      <c r="A22" s="583"/>
      <c r="B22" s="673" t="s">
        <v>2238</v>
      </c>
      <c r="C22" s="676"/>
      <c r="D22" s="674"/>
      <c r="E22" s="388">
        <f>SUM(E9:E21)</f>
        <v>2155000</v>
      </c>
      <c r="F22" s="388">
        <f>SUM(F9:F21)</f>
        <v>2155000</v>
      </c>
      <c r="G22" s="388">
        <f>SUM(G9:G21)</f>
        <v>2155000</v>
      </c>
      <c r="H22" s="388">
        <f>SUM(H9:H21)</f>
        <v>2155000</v>
      </c>
      <c r="I22" s="388">
        <f>SUM(I9:I21)</f>
        <v>2155000</v>
      </c>
      <c r="J22" s="262"/>
      <c r="K22" s="584"/>
    </row>
    <row r="23" spans="2:11" s="215" customFormat="1" ht="21.75" customHeight="1">
      <c r="B23" s="461"/>
      <c r="C23" s="264"/>
      <c r="D23" s="249"/>
      <c r="E23" s="566"/>
      <c r="F23" s="566"/>
      <c r="G23" s="566"/>
      <c r="H23" s="566"/>
      <c r="I23" s="566"/>
      <c r="J23" s="249"/>
      <c r="K23" s="539"/>
    </row>
    <row r="24" spans="2:11" s="215" customFormat="1" ht="21.75" customHeight="1">
      <c r="B24" s="461"/>
      <c r="C24" s="264"/>
      <c r="D24" s="249"/>
      <c r="E24" s="566"/>
      <c r="F24" s="566"/>
      <c r="G24" s="566"/>
      <c r="H24" s="566"/>
      <c r="I24" s="566"/>
      <c r="J24" s="249"/>
      <c r="K24" s="539"/>
    </row>
    <row r="25" spans="2:11" s="215" customFormat="1" ht="21.75" customHeight="1">
      <c r="B25" s="461"/>
      <c r="C25" s="264"/>
      <c r="D25" s="249"/>
      <c r="E25" s="566"/>
      <c r="F25" s="566"/>
      <c r="G25" s="566"/>
      <c r="H25" s="566"/>
      <c r="I25" s="566"/>
      <c r="J25" s="249"/>
      <c r="K25" s="539"/>
    </row>
    <row r="26" spans="2:11" s="215" customFormat="1" ht="21.75" customHeight="1">
      <c r="B26" s="461"/>
      <c r="C26" s="264"/>
      <c r="D26" s="249"/>
      <c r="E26" s="566"/>
      <c r="F26" s="566"/>
      <c r="G26" s="566"/>
      <c r="H26" s="566"/>
      <c r="I26" s="566"/>
      <c r="J26" s="249"/>
      <c r="K26" s="539"/>
    </row>
    <row r="27" spans="2:11" s="215" customFormat="1" ht="21.75" customHeight="1">
      <c r="B27" s="461"/>
      <c r="C27" s="264"/>
      <c r="D27" s="249"/>
      <c r="E27" s="566"/>
      <c r="F27" s="566"/>
      <c r="G27" s="566"/>
      <c r="H27" s="566"/>
      <c r="I27" s="566"/>
      <c r="J27" s="249"/>
      <c r="K27" s="539"/>
    </row>
    <row r="28" spans="1:11" s="46" customFormat="1" ht="22.5" customHeight="1">
      <c r="A28" s="675" t="s">
        <v>2116</v>
      </c>
      <c r="B28" s="675"/>
      <c r="C28" s="675"/>
      <c r="D28" s="675"/>
      <c r="E28" s="675"/>
      <c r="F28" s="675"/>
      <c r="G28" s="675"/>
      <c r="H28" s="675"/>
      <c r="I28" s="675"/>
      <c r="J28" s="675"/>
      <c r="K28" s="675"/>
    </row>
    <row r="29" spans="1:11" s="46" customFormat="1" ht="22.5" customHeight="1">
      <c r="A29" s="675" t="s">
        <v>1568</v>
      </c>
      <c r="B29" s="675"/>
      <c r="C29" s="675"/>
      <c r="D29" s="675"/>
      <c r="E29" s="675"/>
      <c r="F29" s="675"/>
      <c r="G29" s="675"/>
      <c r="H29" s="675"/>
      <c r="I29" s="675"/>
      <c r="J29" s="675"/>
      <c r="K29" s="675"/>
    </row>
    <row r="30" spans="1:11" s="46" customFormat="1" ht="22.5" customHeight="1">
      <c r="A30" s="49" t="s">
        <v>1820</v>
      </c>
      <c r="B30" s="127" t="s">
        <v>1999</v>
      </c>
      <c r="C30" s="127"/>
      <c r="D30" s="127"/>
      <c r="E30" s="127"/>
      <c r="F30" s="127"/>
      <c r="G30" s="49"/>
      <c r="H30" s="49"/>
      <c r="I30" s="49"/>
      <c r="J30" s="49"/>
      <c r="K30" s="49"/>
    </row>
    <row r="31" spans="1:11" s="46" customFormat="1" ht="22.5" customHeight="1">
      <c r="A31" s="49" t="s">
        <v>1821</v>
      </c>
      <c r="B31" s="127" t="s">
        <v>2024</v>
      </c>
      <c r="C31" s="127"/>
      <c r="D31" s="127"/>
      <c r="E31" s="127"/>
      <c r="F31" s="127"/>
      <c r="G31" s="127"/>
      <c r="H31" s="49"/>
      <c r="I31" s="49"/>
      <c r="J31" s="49"/>
      <c r="K31" s="49"/>
    </row>
    <row r="32" spans="1:11" s="46" customFormat="1" ht="22.5" customHeight="1">
      <c r="A32" s="15" t="s">
        <v>2025</v>
      </c>
      <c r="B32" s="127"/>
      <c r="C32" s="127"/>
      <c r="D32" s="15"/>
      <c r="E32" s="49"/>
      <c r="F32" s="49"/>
      <c r="G32" s="49"/>
      <c r="H32" s="49"/>
      <c r="I32" s="49"/>
      <c r="J32" s="127"/>
      <c r="K32" s="15"/>
    </row>
    <row r="33" spans="1:11" s="46" customFormat="1" ht="22.5" customHeight="1">
      <c r="A33" s="15"/>
      <c r="B33" s="127" t="s">
        <v>2029</v>
      </c>
      <c r="C33" s="127"/>
      <c r="D33" s="15"/>
      <c r="E33" s="49"/>
      <c r="F33" s="49"/>
      <c r="G33" s="49"/>
      <c r="H33" s="49"/>
      <c r="I33" s="49"/>
      <c r="J33" s="127"/>
      <c r="K33" s="269">
        <v>68</v>
      </c>
    </row>
    <row r="34" spans="1:11" s="215" customFormat="1" ht="22.5" customHeight="1">
      <c r="A34" s="427" t="s">
        <v>0</v>
      </c>
      <c r="B34" s="427" t="s">
        <v>1</v>
      </c>
      <c r="C34" s="427" t="s">
        <v>2</v>
      </c>
      <c r="D34" s="529" t="s">
        <v>4</v>
      </c>
      <c r="E34" s="673" t="s">
        <v>5</v>
      </c>
      <c r="F34" s="676"/>
      <c r="G34" s="676"/>
      <c r="H34" s="676"/>
      <c r="I34" s="674"/>
      <c r="J34" s="427" t="s">
        <v>1682</v>
      </c>
      <c r="K34" s="427" t="s">
        <v>316</v>
      </c>
    </row>
    <row r="35" spans="1:13" s="215" customFormat="1" ht="22.5" customHeight="1">
      <c r="A35" s="429"/>
      <c r="B35" s="429"/>
      <c r="C35" s="429"/>
      <c r="D35" s="147" t="s">
        <v>3</v>
      </c>
      <c r="E35" s="147">
        <v>2561</v>
      </c>
      <c r="F35" s="147">
        <v>2562</v>
      </c>
      <c r="G35" s="147">
        <v>2563</v>
      </c>
      <c r="H35" s="147">
        <v>2564</v>
      </c>
      <c r="I35" s="147">
        <v>2565</v>
      </c>
      <c r="J35" s="429" t="s">
        <v>1688</v>
      </c>
      <c r="K35" s="429" t="s">
        <v>317</v>
      </c>
      <c r="M35" s="249"/>
    </row>
    <row r="36" spans="1:11" s="215" customFormat="1" ht="22.5" customHeight="1">
      <c r="A36" s="439">
        <v>1</v>
      </c>
      <c r="B36" s="483" t="s">
        <v>2225</v>
      </c>
      <c r="C36" s="142" t="s">
        <v>1581</v>
      </c>
      <c r="D36" s="556" t="s">
        <v>1659</v>
      </c>
      <c r="E36" s="190">
        <v>300000</v>
      </c>
      <c r="F36" s="190">
        <v>300000</v>
      </c>
      <c r="G36" s="190">
        <v>300000</v>
      </c>
      <c r="H36" s="533">
        <v>300000</v>
      </c>
      <c r="I36" s="533">
        <v>300000</v>
      </c>
      <c r="J36" s="415" t="s">
        <v>1702</v>
      </c>
      <c r="K36" s="404" t="s">
        <v>1218</v>
      </c>
    </row>
    <row r="37" spans="1:11" s="215" customFormat="1" ht="22.5" customHeight="1">
      <c r="A37" s="440"/>
      <c r="B37" s="274" t="s">
        <v>2030</v>
      </c>
      <c r="C37" s="251" t="s">
        <v>1585</v>
      </c>
      <c r="D37" s="558"/>
      <c r="E37" s="185"/>
      <c r="F37" s="185"/>
      <c r="G37" s="185"/>
      <c r="H37" s="527"/>
      <c r="I37" s="527"/>
      <c r="J37" s="419" t="s">
        <v>1703</v>
      </c>
      <c r="K37" s="399"/>
    </row>
    <row r="38" spans="1:11" s="215" customFormat="1" ht="22.5" customHeight="1">
      <c r="A38" s="439">
        <v>2</v>
      </c>
      <c r="B38" s="483" t="s">
        <v>2226</v>
      </c>
      <c r="C38" s="142" t="s">
        <v>2032</v>
      </c>
      <c r="D38" s="556" t="s">
        <v>1659</v>
      </c>
      <c r="E38" s="190">
        <v>30000</v>
      </c>
      <c r="F38" s="190">
        <v>30000</v>
      </c>
      <c r="G38" s="190">
        <v>30000</v>
      </c>
      <c r="H38" s="533">
        <v>30000</v>
      </c>
      <c r="I38" s="533">
        <v>30000</v>
      </c>
      <c r="J38" s="415" t="s">
        <v>2036</v>
      </c>
      <c r="K38" s="404" t="s">
        <v>1218</v>
      </c>
    </row>
    <row r="39" spans="1:11" s="215" customFormat="1" ht="22.5" customHeight="1">
      <c r="A39" s="440"/>
      <c r="B39" s="274" t="s">
        <v>539</v>
      </c>
      <c r="C39" s="281" t="s">
        <v>2033</v>
      </c>
      <c r="D39" s="558"/>
      <c r="E39" s="185"/>
      <c r="F39" s="185"/>
      <c r="G39" s="185"/>
      <c r="H39" s="527"/>
      <c r="I39" s="527"/>
      <c r="J39" s="419" t="s">
        <v>1786</v>
      </c>
      <c r="K39" s="399"/>
    </row>
    <row r="40" spans="1:11" s="215" customFormat="1" ht="22.5" customHeight="1">
      <c r="A40" s="439">
        <v>3</v>
      </c>
      <c r="B40" s="483" t="s">
        <v>2227</v>
      </c>
      <c r="C40" s="142" t="s">
        <v>1805</v>
      </c>
      <c r="D40" s="556" t="s">
        <v>1660</v>
      </c>
      <c r="E40" s="190">
        <v>50000</v>
      </c>
      <c r="F40" s="190">
        <v>50000</v>
      </c>
      <c r="G40" s="190">
        <v>50000</v>
      </c>
      <c r="H40" s="533">
        <v>50000</v>
      </c>
      <c r="I40" s="533">
        <v>50000</v>
      </c>
      <c r="J40" s="415" t="s">
        <v>2084</v>
      </c>
      <c r="K40" s="404" t="s">
        <v>2068</v>
      </c>
    </row>
    <row r="41" spans="1:11" s="215" customFormat="1" ht="22.5" customHeight="1">
      <c r="A41" s="440"/>
      <c r="B41" s="274" t="s">
        <v>2031</v>
      </c>
      <c r="C41" s="251"/>
      <c r="D41" s="558"/>
      <c r="E41" s="185"/>
      <c r="F41" s="185"/>
      <c r="G41" s="185"/>
      <c r="H41" s="527"/>
      <c r="I41" s="527"/>
      <c r="J41" s="419" t="s">
        <v>2067</v>
      </c>
      <c r="K41" s="399"/>
    </row>
    <row r="42" spans="1:11" s="215" customFormat="1" ht="22.5" customHeight="1">
      <c r="A42" s="439">
        <v>4</v>
      </c>
      <c r="B42" s="483" t="s">
        <v>2228</v>
      </c>
      <c r="C42" s="142" t="s">
        <v>2041</v>
      </c>
      <c r="D42" s="556" t="s">
        <v>1660</v>
      </c>
      <c r="E42" s="190">
        <v>40000</v>
      </c>
      <c r="F42" s="190">
        <v>40000</v>
      </c>
      <c r="G42" s="190">
        <v>40000</v>
      </c>
      <c r="H42" s="533">
        <v>40000</v>
      </c>
      <c r="I42" s="533">
        <v>40000</v>
      </c>
      <c r="J42" s="415" t="s">
        <v>1704</v>
      </c>
      <c r="K42" s="404" t="s">
        <v>1218</v>
      </c>
    </row>
    <row r="43" spans="1:11" s="215" customFormat="1" ht="22.5" customHeight="1">
      <c r="A43" s="440"/>
      <c r="B43" s="585" t="s">
        <v>2145</v>
      </c>
      <c r="C43" s="479" t="s">
        <v>2042</v>
      </c>
      <c r="D43" s="558"/>
      <c r="E43" s="185"/>
      <c r="F43" s="185"/>
      <c r="G43" s="185"/>
      <c r="H43" s="527"/>
      <c r="I43" s="527"/>
      <c r="J43" s="419" t="s">
        <v>1705</v>
      </c>
      <c r="K43" s="399"/>
    </row>
    <row r="44" spans="1:11" s="215" customFormat="1" ht="22.5" customHeight="1">
      <c r="A44" s="440">
        <v>5</v>
      </c>
      <c r="B44" s="586" t="s">
        <v>2229</v>
      </c>
      <c r="C44" s="582" t="s">
        <v>1581</v>
      </c>
      <c r="D44" s="558" t="s">
        <v>1660</v>
      </c>
      <c r="E44" s="185">
        <v>50000</v>
      </c>
      <c r="F44" s="185">
        <v>50000</v>
      </c>
      <c r="G44" s="185">
        <v>50000</v>
      </c>
      <c r="H44" s="527">
        <v>50000</v>
      </c>
      <c r="I44" s="527">
        <v>50000</v>
      </c>
      <c r="J44" s="419" t="s">
        <v>2038</v>
      </c>
      <c r="K44" s="251" t="s">
        <v>1218</v>
      </c>
    </row>
    <row r="45" spans="1:11" s="215" customFormat="1" ht="22.5" customHeight="1">
      <c r="A45" s="439">
        <v>6</v>
      </c>
      <c r="B45" s="483" t="s">
        <v>2230</v>
      </c>
      <c r="C45" s="281" t="s">
        <v>1581</v>
      </c>
      <c r="D45" s="587" t="s">
        <v>1660</v>
      </c>
      <c r="E45" s="190">
        <v>150000</v>
      </c>
      <c r="F45" s="533">
        <v>150000</v>
      </c>
      <c r="G45" s="190">
        <v>150000</v>
      </c>
      <c r="H45" s="533">
        <v>150000</v>
      </c>
      <c r="I45" s="533">
        <v>150000</v>
      </c>
      <c r="J45" s="415" t="s">
        <v>2039</v>
      </c>
      <c r="K45" s="404" t="s">
        <v>1218</v>
      </c>
    </row>
    <row r="46" spans="1:11" s="215" customFormat="1" ht="22.5" customHeight="1">
      <c r="A46" s="662"/>
      <c r="B46" s="586" t="s">
        <v>1633</v>
      </c>
      <c r="C46" s="281"/>
      <c r="D46" s="587"/>
      <c r="E46" s="187"/>
      <c r="F46" s="187"/>
      <c r="G46" s="185"/>
      <c r="H46" s="528"/>
      <c r="I46" s="528"/>
      <c r="J46" s="422" t="s">
        <v>2040</v>
      </c>
      <c r="K46" s="423"/>
    </row>
    <row r="47" spans="1:11" s="215" customFormat="1" ht="22.5" customHeight="1">
      <c r="A47" s="262">
        <v>7</v>
      </c>
      <c r="B47" s="582" t="s">
        <v>2231</v>
      </c>
      <c r="C47" s="582" t="s">
        <v>2034</v>
      </c>
      <c r="D47" s="262" t="s">
        <v>1659</v>
      </c>
      <c r="E47" s="580">
        <v>200000</v>
      </c>
      <c r="F47" s="580">
        <v>200000</v>
      </c>
      <c r="G47" s="580">
        <v>200000</v>
      </c>
      <c r="H47" s="581">
        <v>200000</v>
      </c>
      <c r="I47" s="581">
        <v>200000</v>
      </c>
      <c r="J47" s="415" t="s">
        <v>2037</v>
      </c>
      <c r="K47" s="404" t="s">
        <v>2068</v>
      </c>
    </row>
    <row r="48" spans="1:11" s="215" customFormat="1" ht="22.5" customHeight="1">
      <c r="A48" s="262">
        <v>8</v>
      </c>
      <c r="B48" s="582" t="s">
        <v>2232</v>
      </c>
      <c r="C48" s="401" t="s">
        <v>2035</v>
      </c>
      <c r="D48" s="262" t="s">
        <v>1659</v>
      </c>
      <c r="E48" s="580">
        <v>30000</v>
      </c>
      <c r="F48" s="581" t="s">
        <v>1681</v>
      </c>
      <c r="G48" s="588" t="s">
        <v>1681</v>
      </c>
      <c r="H48" s="580" t="s">
        <v>1681</v>
      </c>
      <c r="I48" s="580" t="s">
        <v>1681</v>
      </c>
      <c r="J48" s="582" t="s">
        <v>2036</v>
      </c>
      <c r="K48" s="404" t="s">
        <v>2068</v>
      </c>
    </row>
    <row r="49" spans="1:11" s="215" customFormat="1" ht="22.5" customHeight="1">
      <c r="A49" s="583"/>
      <c r="B49" s="673" t="s">
        <v>2239</v>
      </c>
      <c r="C49" s="676"/>
      <c r="D49" s="674"/>
      <c r="E49" s="589">
        <f>SUM(E36:E48)</f>
        <v>850000</v>
      </c>
      <c r="F49" s="589">
        <f>SUM(F36:F48)</f>
        <v>820000</v>
      </c>
      <c r="G49" s="388">
        <f>SUM(G36:G48)</f>
        <v>820000</v>
      </c>
      <c r="H49" s="589">
        <f>SUM(H36:H48)</f>
        <v>820000</v>
      </c>
      <c r="I49" s="589">
        <f>SUM(I36:I48)</f>
        <v>820000</v>
      </c>
      <c r="J49" s="262"/>
      <c r="K49" s="590"/>
    </row>
    <row r="50" spans="2:11" s="215" customFormat="1" ht="22.5" customHeight="1">
      <c r="B50" s="264"/>
      <c r="C50" s="264"/>
      <c r="D50" s="264"/>
      <c r="E50" s="566"/>
      <c r="F50" s="566"/>
      <c r="G50" s="566"/>
      <c r="H50" s="566"/>
      <c r="I50" s="566"/>
      <c r="J50" s="249"/>
      <c r="K50" s="539"/>
    </row>
    <row r="51" spans="2:11" s="215" customFormat="1" ht="22.5" customHeight="1">
      <c r="B51" s="264"/>
      <c r="C51" s="264"/>
      <c r="D51" s="264"/>
      <c r="E51" s="566"/>
      <c r="F51" s="566"/>
      <c r="G51" s="566"/>
      <c r="H51" s="566"/>
      <c r="I51" s="566"/>
      <c r="J51" s="249"/>
      <c r="K51" s="539"/>
    </row>
    <row r="52" spans="1:11" s="46" customFormat="1" ht="22.5" customHeight="1">
      <c r="A52" s="675" t="s">
        <v>2116</v>
      </c>
      <c r="B52" s="675"/>
      <c r="C52" s="675"/>
      <c r="D52" s="675"/>
      <c r="E52" s="675"/>
      <c r="F52" s="675"/>
      <c r="G52" s="675"/>
      <c r="H52" s="675"/>
      <c r="I52" s="675"/>
      <c r="J52" s="675"/>
      <c r="K52" s="675"/>
    </row>
    <row r="53" spans="1:11" s="46" customFormat="1" ht="22.5" customHeight="1">
      <c r="A53" s="675" t="s">
        <v>1568</v>
      </c>
      <c r="B53" s="675"/>
      <c r="C53" s="675"/>
      <c r="D53" s="675"/>
      <c r="E53" s="675"/>
      <c r="F53" s="675"/>
      <c r="G53" s="675"/>
      <c r="H53" s="675"/>
      <c r="I53" s="675"/>
      <c r="J53" s="675"/>
      <c r="K53" s="675"/>
    </row>
    <row r="54" spans="1:11" s="46" customFormat="1" ht="22.5" customHeight="1">
      <c r="A54" s="49" t="s">
        <v>1820</v>
      </c>
      <c r="B54" s="127" t="s">
        <v>1999</v>
      </c>
      <c r="C54" s="127"/>
      <c r="D54" s="127"/>
      <c r="E54" s="127"/>
      <c r="F54" s="127"/>
      <c r="G54" s="49"/>
      <c r="H54" s="49"/>
      <c r="I54" s="49"/>
      <c r="J54" s="49"/>
      <c r="K54" s="49"/>
    </row>
    <row r="55" spans="1:11" s="46" customFormat="1" ht="22.5" customHeight="1">
      <c r="A55" s="49" t="s">
        <v>1821</v>
      </c>
      <c r="B55" s="127" t="s">
        <v>2024</v>
      </c>
      <c r="C55" s="127"/>
      <c r="D55" s="127"/>
      <c r="E55" s="127"/>
      <c r="F55" s="127"/>
      <c r="G55" s="127"/>
      <c r="H55" s="49"/>
      <c r="I55" s="49"/>
      <c r="J55" s="49"/>
      <c r="K55" s="49"/>
    </row>
    <row r="56" spans="1:11" s="46" customFormat="1" ht="22.5" customHeight="1">
      <c r="A56" s="15" t="s">
        <v>2025</v>
      </c>
      <c r="B56" s="127"/>
      <c r="C56" s="127"/>
      <c r="D56" s="15"/>
      <c r="E56" s="49"/>
      <c r="F56" s="49"/>
      <c r="G56" s="49"/>
      <c r="H56" s="49"/>
      <c r="I56" s="49"/>
      <c r="J56" s="127"/>
      <c r="K56" s="15"/>
    </row>
    <row r="57" spans="1:11" s="46" customFormat="1" ht="23.25">
      <c r="A57" s="15"/>
      <c r="B57" s="127" t="s">
        <v>2121</v>
      </c>
      <c r="C57" s="127"/>
      <c r="D57" s="15"/>
      <c r="E57" s="49"/>
      <c r="F57" s="49"/>
      <c r="G57" s="49"/>
      <c r="H57" s="49"/>
      <c r="I57" s="49"/>
      <c r="J57" s="127"/>
      <c r="K57" s="270">
        <v>69</v>
      </c>
    </row>
    <row r="58" spans="1:11" s="215" customFormat="1" ht="18">
      <c r="A58" s="427" t="s">
        <v>0</v>
      </c>
      <c r="B58" s="427" t="s">
        <v>1</v>
      </c>
      <c r="C58" s="427" t="s">
        <v>2</v>
      </c>
      <c r="D58" s="529" t="s">
        <v>4</v>
      </c>
      <c r="E58" s="673" t="s">
        <v>5</v>
      </c>
      <c r="F58" s="676"/>
      <c r="G58" s="676"/>
      <c r="H58" s="676"/>
      <c r="I58" s="674"/>
      <c r="J58" s="427" t="s">
        <v>1682</v>
      </c>
      <c r="K58" s="591" t="s">
        <v>316</v>
      </c>
    </row>
    <row r="59" spans="1:13" s="215" customFormat="1" ht="18">
      <c r="A59" s="429"/>
      <c r="B59" s="429"/>
      <c r="C59" s="429"/>
      <c r="D59" s="147" t="s">
        <v>3</v>
      </c>
      <c r="E59" s="147">
        <v>2561</v>
      </c>
      <c r="F59" s="147">
        <v>2562</v>
      </c>
      <c r="G59" s="147">
        <v>2563</v>
      </c>
      <c r="H59" s="147">
        <v>2564</v>
      </c>
      <c r="I59" s="565">
        <v>2565</v>
      </c>
      <c r="J59" s="431" t="s">
        <v>1688</v>
      </c>
      <c r="K59" s="592" t="s">
        <v>317</v>
      </c>
      <c r="M59" s="249"/>
    </row>
    <row r="60" spans="1:11" s="215" customFormat="1" ht="18">
      <c r="A60" s="439">
        <v>1</v>
      </c>
      <c r="B60" s="483" t="s">
        <v>2233</v>
      </c>
      <c r="C60" s="142" t="s">
        <v>1581</v>
      </c>
      <c r="D60" s="593" t="s">
        <v>812</v>
      </c>
      <c r="E60" s="190">
        <v>50000</v>
      </c>
      <c r="F60" s="190">
        <v>50000</v>
      </c>
      <c r="G60" s="190">
        <v>50000</v>
      </c>
      <c r="H60" s="190">
        <v>50000</v>
      </c>
      <c r="I60" s="190">
        <v>50000</v>
      </c>
      <c r="J60" s="415" t="s">
        <v>1706</v>
      </c>
      <c r="K60" s="594" t="s">
        <v>1218</v>
      </c>
    </row>
    <row r="61" spans="1:11" s="215" customFormat="1" ht="18">
      <c r="A61" s="440"/>
      <c r="B61" s="274" t="s">
        <v>1818</v>
      </c>
      <c r="C61" s="251" t="s">
        <v>2045</v>
      </c>
      <c r="D61" s="448"/>
      <c r="E61" s="185"/>
      <c r="F61" s="185"/>
      <c r="G61" s="185"/>
      <c r="H61" s="185"/>
      <c r="I61" s="185"/>
      <c r="J61" s="419" t="s">
        <v>1707</v>
      </c>
      <c r="K61" s="449"/>
    </row>
    <row r="62" spans="1:11" s="215" customFormat="1" ht="18">
      <c r="A62" s="439">
        <v>2</v>
      </c>
      <c r="B62" s="483" t="s">
        <v>2234</v>
      </c>
      <c r="C62" s="142" t="s">
        <v>1806</v>
      </c>
      <c r="D62" s="593" t="s">
        <v>1780</v>
      </c>
      <c r="E62" s="187">
        <v>20000</v>
      </c>
      <c r="F62" s="187">
        <v>20000</v>
      </c>
      <c r="G62" s="187">
        <v>20000</v>
      </c>
      <c r="H62" s="187">
        <v>20000</v>
      </c>
      <c r="I62" s="187">
        <v>20000</v>
      </c>
      <c r="J62" s="415" t="s">
        <v>1700</v>
      </c>
      <c r="K62" s="594" t="s">
        <v>1218</v>
      </c>
    </row>
    <row r="63" spans="1:11" s="215" customFormat="1" ht="18">
      <c r="A63" s="440"/>
      <c r="B63" s="274"/>
      <c r="C63" s="281"/>
      <c r="D63" s="448"/>
      <c r="E63" s="185"/>
      <c r="F63" s="185"/>
      <c r="G63" s="185"/>
      <c r="H63" s="185"/>
      <c r="I63" s="185"/>
      <c r="J63" s="419" t="s">
        <v>1708</v>
      </c>
      <c r="K63" s="449"/>
    </row>
    <row r="64" spans="1:11" s="215" customFormat="1" ht="18">
      <c r="A64" s="439">
        <v>3</v>
      </c>
      <c r="B64" s="483" t="s">
        <v>2235</v>
      </c>
      <c r="C64" s="142" t="s">
        <v>1807</v>
      </c>
      <c r="D64" s="593" t="s">
        <v>812</v>
      </c>
      <c r="E64" s="187">
        <v>30000</v>
      </c>
      <c r="F64" s="187">
        <v>30000</v>
      </c>
      <c r="G64" s="187">
        <v>30000</v>
      </c>
      <c r="H64" s="187">
        <v>30000</v>
      </c>
      <c r="I64" s="187">
        <v>30000</v>
      </c>
      <c r="J64" s="415" t="s">
        <v>1706</v>
      </c>
      <c r="K64" s="594" t="s">
        <v>1218</v>
      </c>
    </row>
    <row r="65" spans="1:11" s="215" customFormat="1" ht="18">
      <c r="A65" s="440"/>
      <c r="B65" s="274" t="s">
        <v>2044</v>
      </c>
      <c r="C65" s="251" t="s">
        <v>1819</v>
      </c>
      <c r="D65" s="448"/>
      <c r="E65" s="185"/>
      <c r="F65" s="185"/>
      <c r="G65" s="185"/>
      <c r="H65" s="185"/>
      <c r="I65" s="185"/>
      <c r="J65" s="419" t="s">
        <v>1709</v>
      </c>
      <c r="K65" s="449"/>
    </row>
    <row r="66" spans="1:11" s="215" customFormat="1" ht="18">
      <c r="A66" s="439">
        <v>4</v>
      </c>
      <c r="B66" s="483" t="s">
        <v>2236</v>
      </c>
      <c r="C66" s="142" t="s">
        <v>1808</v>
      </c>
      <c r="D66" s="593" t="s">
        <v>812</v>
      </c>
      <c r="E66" s="187">
        <v>30000</v>
      </c>
      <c r="F66" s="187">
        <v>30000</v>
      </c>
      <c r="G66" s="187">
        <v>30000</v>
      </c>
      <c r="H66" s="187">
        <v>30000</v>
      </c>
      <c r="I66" s="187">
        <v>30000</v>
      </c>
      <c r="J66" s="415" t="s">
        <v>1710</v>
      </c>
      <c r="K66" s="594" t="s">
        <v>1218</v>
      </c>
    </row>
    <row r="67" spans="1:11" s="215" customFormat="1" ht="18">
      <c r="A67" s="440"/>
      <c r="B67" s="274" t="s">
        <v>1586</v>
      </c>
      <c r="C67" s="281" t="s">
        <v>1809</v>
      </c>
      <c r="D67" s="448"/>
      <c r="E67" s="185"/>
      <c r="F67" s="185"/>
      <c r="G67" s="185"/>
      <c r="H67" s="185"/>
      <c r="I67" s="185"/>
      <c r="J67" s="419"/>
      <c r="K67" s="449"/>
    </row>
    <row r="68" spans="1:11" s="215" customFormat="1" ht="18">
      <c r="A68" s="439">
        <v>5</v>
      </c>
      <c r="B68" s="483" t="s">
        <v>2237</v>
      </c>
      <c r="C68" s="142" t="s">
        <v>1811</v>
      </c>
      <c r="D68" s="593" t="s">
        <v>812</v>
      </c>
      <c r="E68" s="187">
        <v>30000</v>
      </c>
      <c r="F68" s="187">
        <v>30000</v>
      </c>
      <c r="G68" s="187">
        <v>30000</v>
      </c>
      <c r="H68" s="187">
        <v>30000</v>
      </c>
      <c r="I68" s="187">
        <v>30000</v>
      </c>
      <c r="J68" s="415" t="s">
        <v>1711</v>
      </c>
      <c r="K68" s="594" t="s">
        <v>1218</v>
      </c>
    </row>
    <row r="69" spans="1:11" s="215" customFormat="1" ht="18">
      <c r="A69" s="662"/>
      <c r="B69" s="274" t="s">
        <v>1587</v>
      </c>
      <c r="C69" s="251" t="s">
        <v>1810</v>
      </c>
      <c r="D69" s="448"/>
      <c r="E69" s="185"/>
      <c r="F69" s="185"/>
      <c r="G69" s="185"/>
      <c r="H69" s="185"/>
      <c r="I69" s="185"/>
      <c r="J69" s="419" t="s">
        <v>1712</v>
      </c>
      <c r="K69" s="449"/>
    </row>
    <row r="70" spans="1:11" s="215" customFormat="1" ht="18">
      <c r="A70" s="583"/>
      <c r="B70" s="518"/>
      <c r="C70" s="562" t="s">
        <v>2240</v>
      </c>
      <c r="D70" s="448"/>
      <c r="E70" s="308">
        <f>SUM(E60:E69)</f>
        <v>160000</v>
      </c>
      <c r="F70" s="308">
        <f>SUM(F60:F69)</f>
        <v>160000</v>
      </c>
      <c r="G70" s="308">
        <f>SUM(G60:G69)</f>
        <v>160000</v>
      </c>
      <c r="H70" s="308">
        <f>SUM(H60:H69)</f>
        <v>160000</v>
      </c>
      <c r="I70" s="308">
        <f>SUM(I60:I69)</f>
        <v>160000</v>
      </c>
      <c r="J70" s="448"/>
      <c r="K70" s="595"/>
    </row>
    <row r="71" spans="1:11" s="215" customFormat="1" ht="18.75" thickBot="1">
      <c r="A71" s="673" t="s">
        <v>2241</v>
      </c>
      <c r="B71" s="676"/>
      <c r="C71" s="676"/>
      <c r="D71" s="674"/>
      <c r="E71" s="659">
        <f>E22+E49+E70</f>
        <v>3165000</v>
      </c>
      <c r="F71" s="659">
        <f>F22+F49+F70</f>
        <v>3135000</v>
      </c>
      <c r="G71" s="659">
        <f>G22+G49+G70</f>
        <v>3135000</v>
      </c>
      <c r="H71" s="659">
        <f>H22+H49+H70</f>
        <v>3135000</v>
      </c>
      <c r="I71" s="659">
        <f>I22+I49+I70</f>
        <v>3135000</v>
      </c>
      <c r="J71" s="596"/>
      <c r="K71" s="584"/>
    </row>
    <row r="72" spans="1:11" s="46" customFormat="1" ht="24" thickTop="1">
      <c r="A72" s="368"/>
      <c r="B72" s="110"/>
      <c r="C72" s="18"/>
      <c r="D72" s="121"/>
      <c r="E72" s="315"/>
      <c r="F72" s="315"/>
      <c r="G72" s="194"/>
      <c r="H72" s="194"/>
      <c r="I72" s="194"/>
      <c r="J72" s="7"/>
      <c r="K72" s="386"/>
    </row>
    <row r="73" spans="1:11" s="46" customFormat="1" ht="23.25">
      <c r="A73" s="368"/>
      <c r="B73" s="110"/>
      <c r="C73" s="7"/>
      <c r="D73" s="121"/>
      <c r="E73" s="315"/>
      <c r="F73" s="315"/>
      <c r="G73" s="194"/>
      <c r="H73" s="194"/>
      <c r="I73" s="194"/>
      <c r="J73" s="7"/>
      <c r="K73" s="33"/>
    </row>
    <row r="74" spans="1:11" s="46" customFormat="1" ht="23.25">
      <c r="A74" s="368"/>
      <c r="B74" s="110"/>
      <c r="C74" s="7"/>
      <c r="D74" s="121"/>
      <c r="E74" s="315"/>
      <c r="F74" s="315"/>
      <c r="G74" s="194"/>
      <c r="H74" s="194"/>
      <c r="I74" s="194"/>
      <c r="J74" s="7"/>
      <c r="K74" s="33"/>
    </row>
  </sheetData>
  <sheetProtection/>
  <mergeCells count="12">
    <mergeCell ref="B49:D49"/>
    <mergeCell ref="A52:K52"/>
    <mergeCell ref="A53:K53"/>
    <mergeCell ref="A71:D71"/>
    <mergeCell ref="A1:K1"/>
    <mergeCell ref="A2:K2"/>
    <mergeCell ref="A28:K28"/>
    <mergeCell ref="A29:K29"/>
    <mergeCell ref="E58:I58"/>
    <mergeCell ref="E34:I34"/>
    <mergeCell ref="E7:I7"/>
    <mergeCell ref="B22:D22"/>
  </mergeCells>
  <printOptions/>
  <pageMargins left="0.3937007874015748" right="0" top="0.7874015748031497" bottom="0" header="0.3937007874015748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40" zoomScaleNormal="90" zoomScaleSheetLayoutView="140" workbookViewId="0" topLeftCell="A1">
      <selection activeCell="J24" sqref="J24"/>
    </sheetView>
  </sheetViews>
  <sheetFormatPr defaultColWidth="9.140625" defaultRowHeight="12.75"/>
  <cols>
    <col min="1" max="1" width="3.7109375" style="1" customWidth="1"/>
    <col min="2" max="3" width="20.28125" style="137" customWidth="1"/>
    <col min="4" max="4" width="15.421875" style="1" customWidth="1"/>
    <col min="5" max="6" width="10.28125" style="68" customWidth="1"/>
    <col min="7" max="7" width="10.421875" style="68" customWidth="1"/>
    <col min="8" max="8" width="10.00390625" style="68" customWidth="1"/>
    <col min="9" max="9" width="10.421875" style="68" customWidth="1"/>
    <col min="10" max="10" width="21.140625" style="137" customWidth="1"/>
    <col min="11" max="11" width="11.8515625" style="1" customWidth="1"/>
    <col min="12" max="12" width="18.28125" style="46" customWidth="1"/>
    <col min="13" max="16384" width="9.140625" style="1" customWidth="1"/>
  </cols>
  <sheetData>
    <row r="1" spans="1:12" ht="22.5" customHeight="1">
      <c r="A1" s="675" t="s">
        <v>2116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1"/>
    </row>
    <row r="2" spans="1:12" ht="22.5" customHeight="1">
      <c r="A2" s="675" t="s">
        <v>1568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1"/>
    </row>
    <row r="3" spans="1:12" ht="22.5" customHeight="1">
      <c r="A3" s="49" t="s">
        <v>1820</v>
      </c>
      <c r="B3" s="127" t="s">
        <v>2046</v>
      </c>
      <c r="C3" s="127"/>
      <c r="D3" s="127"/>
      <c r="E3" s="127"/>
      <c r="F3" s="127"/>
      <c r="G3" s="49"/>
      <c r="H3" s="49"/>
      <c r="I3" s="49"/>
      <c r="J3" s="49"/>
      <c r="K3" s="49"/>
      <c r="L3" s="1"/>
    </row>
    <row r="4" spans="1:11" ht="22.5" customHeight="1">
      <c r="A4" s="49" t="s">
        <v>1821</v>
      </c>
      <c r="B4" s="127" t="s">
        <v>2047</v>
      </c>
      <c r="C4" s="127"/>
      <c r="D4" s="127"/>
      <c r="E4" s="127"/>
      <c r="F4" s="127"/>
      <c r="G4" s="127"/>
      <c r="H4" s="49"/>
      <c r="I4" s="49"/>
      <c r="J4" s="49"/>
      <c r="K4" s="49"/>
    </row>
    <row r="5" spans="1:11" ht="23.25">
      <c r="A5" s="284" t="s">
        <v>1577</v>
      </c>
      <c r="B5" s="285"/>
      <c r="C5" s="285"/>
      <c r="D5" s="284"/>
      <c r="E5" s="49"/>
      <c r="F5" s="49"/>
      <c r="G5" s="49"/>
      <c r="H5" s="49"/>
      <c r="I5" s="49"/>
      <c r="J5" s="127"/>
      <c r="K5" s="15"/>
    </row>
    <row r="6" spans="1:11" ht="23.25">
      <c r="A6" s="15"/>
      <c r="B6" s="127" t="s">
        <v>2048</v>
      </c>
      <c r="C6" s="127"/>
      <c r="D6" s="15"/>
      <c r="E6" s="49"/>
      <c r="F6" s="49"/>
      <c r="G6" s="49"/>
      <c r="H6" s="49"/>
      <c r="I6" s="49"/>
      <c r="J6" s="127"/>
      <c r="K6" s="269">
        <v>70</v>
      </c>
    </row>
    <row r="7" spans="1:12" s="416" customFormat="1" ht="18">
      <c r="A7" s="427" t="s">
        <v>0</v>
      </c>
      <c r="B7" s="427" t="s">
        <v>1</v>
      </c>
      <c r="C7" s="427" t="s">
        <v>2</v>
      </c>
      <c r="D7" s="529" t="s">
        <v>4</v>
      </c>
      <c r="E7" s="673" t="s">
        <v>5</v>
      </c>
      <c r="F7" s="676"/>
      <c r="G7" s="676"/>
      <c r="H7" s="676"/>
      <c r="I7" s="674"/>
      <c r="J7" s="427" t="s">
        <v>1682</v>
      </c>
      <c r="K7" s="427" t="s">
        <v>316</v>
      </c>
      <c r="L7" s="215"/>
    </row>
    <row r="8" spans="1:13" s="416" customFormat="1" ht="18">
      <c r="A8" s="429"/>
      <c r="B8" s="429"/>
      <c r="C8" s="429"/>
      <c r="D8" s="147" t="s">
        <v>3</v>
      </c>
      <c r="E8" s="147">
        <v>2561</v>
      </c>
      <c r="F8" s="147">
        <v>2562</v>
      </c>
      <c r="G8" s="147">
        <v>2563</v>
      </c>
      <c r="H8" s="147">
        <v>2564</v>
      </c>
      <c r="I8" s="147">
        <v>2565</v>
      </c>
      <c r="J8" s="429" t="s">
        <v>1688</v>
      </c>
      <c r="K8" s="429" t="s">
        <v>317</v>
      </c>
      <c r="L8" s="215"/>
      <c r="M8" s="476"/>
    </row>
    <row r="9" spans="1:12" s="416" customFormat="1" ht="18">
      <c r="A9" s="420">
        <v>1</v>
      </c>
      <c r="B9" s="142" t="s">
        <v>2242</v>
      </c>
      <c r="C9" s="142" t="s">
        <v>1231</v>
      </c>
      <c r="D9" s="420" t="s">
        <v>2050</v>
      </c>
      <c r="E9" s="190">
        <v>200000</v>
      </c>
      <c r="F9" s="190">
        <v>200000</v>
      </c>
      <c r="G9" s="190">
        <v>200000</v>
      </c>
      <c r="H9" s="190">
        <v>200000</v>
      </c>
      <c r="I9" s="190">
        <v>200000</v>
      </c>
      <c r="J9" s="142" t="s">
        <v>1697</v>
      </c>
      <c r="K9" s="404" t="s">
        <v>1218</v>
      </c>
      <c r="L9" s="215"/>
    </row>
    <row r="10" spans="1:12" s="416" customFormat="1" ht="18">
      <c r="A10" s="13"/>
      <c r="B10" s="251" t="s">
        <v>2049</v>
      </c>
      <c r="C10" s="251" t="s">
        <v>1233</v>
      </c>
      <c r="D10" s="6" t="s">
        <v>2051</v>
      </c>
      <c r="E10" s="185"/>
      <c r="F10" s="185"/>
      <c r="G10" s="185"/>
      <c r="H10" s="185"/>
      <c r="I10" s="185"/>
      <c r="J10" s="251" t="s">
        <v>1578</v>
      </c>
      <c r="K10" s="424"/>
      <c r="L10" s="215"/>
    </row>
    <row r="11" spans="1:12" s="416" customFormat="1" ht="18">
      <c r="A11" s="420">
        <v>2</v>
      </c>
      <c r="B11" s="142" t="s">
        <v>2243</v>
      </c>
      <c r="C11" s="142" t="s">
        <v>1231</v>
      </c>
      <c r="D11" s="420" t="s">
        <v>16</v>
      </c>
      <c r="E11" s="190">
        <v>100000</v>
      </c>
      <c r="F11" s="190">
        <v>100000</v>
      </c>
      <c r="G11" s="190">
        <v>100000</v>
      </c>
      <c r="H11" s="187">
        <v>100000</v>
      </c>
      <c r="I11" s="187">
        <v>100000</v>
      </c>
      <c r="J11" s="142" t="s">
        <v>1699</v>
      </c>
      <c r="K11" s="404" t="s">
        <v>1218</v>
      </c>
      <c r="L11" s="215"/>
    </row>
    <row r="12" spans="1:12" s="416" customFormat="1" ht="18">
      <c r="A12" s="6"/>
      <c r="B12" s="251"/>
      <c r="C12" s="251" t="s">
        <v>1237</v>
      </c>
      <c r="D12" s="6"/>
      <c r="E12" s="185"/>
      <c r="F12" s="187"/>
      <c r="G12" s="187"/>
      <c r="H12" s="185"/>
      <c r="I12" s="185"/>
      <c r="J12" s="251" t="s">
        <v>1238</v>
      </c>
      <c r="K12" s="424"/>
      <c r="L12" s="215"/>
    </row>
    <row r="13" spans="1:12" s="416" customFormat="1" ht="18">
      <c r="A13" s="420">
        <v>3</v>
      </c>
      <c r="B13" s="142" t="s">
        <v>2244</v>
      </c>
      <c r="C13" s="142" t="s">
        <v>1248</v>
      </c>
      <c r="D13" s="420" t="s">
        <v>16</v>
      </c>
      <c r="E13" s="187">
        <v>90000</v>
      </c>
      <c r="F13" s="190">
        <v>90000</v>
      </c>
      <c r="G13" s="190">
        <v>90000</v>
      </c>
      <c r="H13" s="187">
        <v>90000</v>
      </c>
      <c r="I13" s="187">
        <v>90000</v>
      </c>
      <c r="J13" s="142" t="s">
        <v>1691</v>
      </c>
      <c r="K13" s="423" t="s">
        <v>1218</v>
      </c>
      <c r="L13" s="215"/>
    </row>
    <row r="14" spans="1:12" s="416" customFormat="1" ht="18">
      <c r="A14" s="6"/>
      <c r="B14" s="281" t="s">
        <v>1579</v>
      </c>
      <c r="C14" s="281" t="s">
        <v>1632</v>
      </c>
      <c r="D14" s="13"/>
      <c r="E14" s="185"/>
      <c r="F14" s="187"/>
      <c r="G14" s="187"/>
      <c r="H14" s="185"/>
      <c r="I14" s="185"/>
      <c r="J14" s="281" t="s">
        <v>1692</v>
      </c>
      <c r="K14" s="424"/>
      <c r="L14" s="215"/>
    </row>
    <row r="15" spans="1:12" s="416" customFormat="1" ht="18">
      <c r="A15" s="420">
        <v>4</v>
      </c>
      <c r="B15" s="142" t="s">
        <v>2245</v>
      </c>
      <c r="C15" s="142" t="s">
        <v>1242</v>
      </c>
      <c r="D15" s="420" t="s">
        <v>1243</v>
      </c>
      <c r="E15" s="187">
        <v>90000</v>
      </c>
      <c r="F15" s="190">
        <v>90000</v>
      </c>
      <c r="G15" s="190">
        <v>90000</v>
      </c>
      <c r="H15" s="187">
        <v>90000</v>
      </c>
      <c r="I15" s="187">
        <v>90000</v>
      </c>
      <c r="J15" s="142" t="s">
        <v>1698</v>
      </c>
      <c r="K15" s="423" t="s">
        <v>1218</v>
      </c>
      <c r="L15" s="215"/>
    </row>
    <row r="16" spans="1:12" s="416" customFormat="1" ht="18">
      <c r="A16" s="6"/>
      <c r="B16" s="251" t="s">
        <v>2052</v>
      </c>
      <c r="C16" s="251" t="s">
        <v>2053</v>
      </c>
      <c r="D16" s="6"/>
      <c r="E16" s="185"/>
      <c r="F16" s="187"/>
      <c r="G16" s="187"/>
      <c r="H16" s="185"/>
      <c r="I16" s="185"/>
      <c r="J16" s="251" t="s">
        <v>1246</v>
      </c>
      <c r="K16" s="424"/>
      <c r="L16" s="215"/>
    </row>
    <row r="17" spans="1:12" s="416" customFormat="1" ht="18">
      <c r="A17" s="420">
        <v>5</v>
      </c>
      <c r="B17" s="142" t="s">
        <v>2246</v>
      </c>
      <c r="C17" s="142" t="s">
        <v>2085</v>
      </c>
      <c r="D17" s="420" t="s">
        <v>1243</v>
      </c>
      <c r="E17" s="187">
        <v>30000</v>
      </c>
      <c r="F17" s="190">
        <v>30000</v>
      </c>
      <c r="G17" s="190">
        <v>30000</v>
      </c>
      <c r="H17" s="187">
        <v>30000</v>
      </c>
      <c r="I17" s="187">
        <v>30000</v>
      </c>
      <c r="J17" s="142" t="s">
        <v>1693</v>
      </c>
      <c r="K17" s="423" t="s">
        <v>1218</v>
      </c>
      <c r="L17" s="215"/>
    </row>
    <row r="18" spans="1:12" s="416" customFormat="1" ht="18">
      <c r="A18" s="6"/>
      <c r="B18" s="251"/>
      <c r="C18" s="251"/>
      <c r="D18" s="6"/>
      <c r="E18" s="185"/>
      <c r="F18" s="187"/>
      <c r="G18" s="187"/>
      <c r="H18" s="185"/>
      <c r="I18" s="185"/>
      <c r="J18" s="251" t="s">
        <v>1252</v>
      </c>
      <c r="K18" s="424"/>
      <c r="L18" s="215"/>
    </row>
    <row r="19" spans="1:12" s="416" customFormat="1" ht="18">
      <c r="A19" s="420">
        <v>6</v>
      </c>
      <c r="B19" s="142" t="s">
        <v>2247</v>
      </c>
      <c r="C19" s="142" t="s">
        <v>1254</v>
      </c>
      <c r="D19" s="420" t="s">
        <v>1243</v>
      </c>
      <c r="E19" s="187">
        <v>30000</v>
      </c>
      <c r="F19" s="190">
        <v>30000</v>
      </c>
      <c r="G19" s="190">
        <v>30000</v>
      </c>
      <c r="H19" s="187">
        <v>30000</v>
      </c>
      <c r="I19" s="187">
        <v>30000</v>
      </c>
      <c r="J19" s="142" t="s">
        <v>1694</v>
      </c>
      <c r="K19" s="404" t="s">
        <v>2068</v>
      </c>
      <c r="L19" s="215"/>
    </row>
    <row r="20" spans="1:12" s="416" customFormat="1" ht="18">
      <c r="A20" s="6"/>
      <c r="B20" s="251" t="s">
        <v>1787</v>
      </c>
      <c r="C20" s="251"/>
      <c r="D20" s="6"/>
      <c r="E20" s="185"/>
      <c r="F20" s="187"/>
      <c r="G20" s="187"/>
      <c r="H20" s="185"/>
      <c r="I20" s="185"/>
      <c r="J20" s="251"/>
      <c r="K20" s="424"/>
      <c r="L20" s="215"/>
    </row>
    <row r="21" spans="1:12" s="416" customFormat="1" ht="18">
      <c r="A21" s="420">
        <v>7</v>
      </c>
      <c r="B21" s="281" t="s">
        <v>2248</v>
      </c>
      <c r="C21" s="281" t="s">
        <v>2055</v>
      </c>
      <c r="D21" s="420" t="s">
        <v>1243</v>
      </c>
      <c r="E21" s="187">
        <v>300000</v>
      </c>
      <c r="F21" s="190">
        <v>300000</v>
      </c>
      <c r="G21" s="190">
        <v>300000</v>
      </c>
      <c r="H21" s="187">
        <v>300000</v>
      </c>
      <c r="I21" s="187">
        <v>300000</v>
      </c>
      <c r="J21" s="422" t="s">
        <v>1695</v>
      </c>
      <c r="K21" s="423" t="s">
        <v>1218</v>
      </c>
      <c r="L21" s="215"/>
    </row>
    <row r="22" spans="1:12" s="416" customFormat="1" ht="18">
      <c r="A22" s="6"/>
      <c r="B22" s="251" t="s">
        <v>2054</v>
      </c>
      <c r="C22" s="251"/>
      <c r="D22" s="6"/>
      <c r="E22" s="185"/>
      <c r="F22" s="185"/>
      <c r="G22" s="185"/>
      <c r="H22" s="185"/>
      <c r="I22" s="185"/>
      <c r="J22" s="419" t="s">
        <v>1696</v>
      </c>
      <c r="K22" s="424"/>
      <c r="L22" s="215"/>
    </row>
    <row r="23" spans="1:12" s="215" customFormat="1" ht="18.75" thickBot="1">
      <c r="A23" s="689" t="s">
        <v>2249</v>
      </c>
      <c r="B23" s="689"/>
      <c r="C23" s="689"/>
      <c r="D23" s="689"/>
      <c r="E23" s="659">
        <f>SUM(E9:E22)</f>
        <v>840000</v>
      </c>
      <c r="F23" s="659">
        <f>SUM(F9:F22)</f>
        <v>840000</v>
      </c>
      <c r="G23" s="659">
        <f>SUM(G9:G22)</f>
        <v>840000</v>
      </c>
      <c r="H23" s="659">
        <f>SUM(H9:H22)</f>
        <v>840000</v>
      </c>
      <c r="I23" s="659">
        <f>SUM(I9:I22)</f>
        <v>840000</v>
      </c>
      <c r="J23" s="390"/>
      <c r="K23" s="147"/>
      <c r="L23" s="597"/>
    </row>
    <row r="24" spans="1:12" s="46" customFormat="1" ht="24" thickTop="1">
      <c r="A24" s="18"/>
      <c r="B24" s="18"/>
      <c r="C24" s="18"/>
      <c r="D24" s="18"/>
      <c r="E24" s="266"/>
      <c r="F24" s="266"/>
      <c r="G24" s="266"/>
      <c r="H24" s="266"/>
      <c r="I24" s="266"/>
      <c r="J24" s="128"/>
      <c r="K24" s="18"/>
      <c r="L24" s="309"/>
    </row>
    <row r="25" spans="1:12" s="301" customFormat="1" ht="21">
      <c r="A25" s="302"/>
      <c r="B25" s="302"/>
      <c r="C25" s="302"/>
      <c r="D25" s="302"/>
      <c r="E25" s="303"/>
      <c r="F25" s="303"/>
      <c r="G25" s="303"/>
      <c r="H25" s="303"/>
      <c r="I25" s="303"/>
      <c r="J25" s="304"/>
      <c r="K25" s="302"/>
      <c r="L25" s="379"/>
    </row>
    <row r="26" spans="1:12" s="301" customFormat="1" ht="21">
      <c r="A26" s="302"/>
      <c r="B26" s="304"/>
      <c r="C26" s="304"/>
      <c r="D26" s="302"/>
      <c r="E26" s="305"/>
      <c r="F26" s="305"/>
      <c r="G26" s="305"/>
      <c r="H26" s="305"/>
      <c r="I26" s="305"/>
      <c r="J26" s="304"/>
      <c r="K26" s="302"/>
      <c r="L26" s="380"/>
    </row>
  </sheetData>
  <sheetProtection/>
  <mergeCells count="4">
    <mergeCell ref="A1:K1"/>
    <mergeCell ref="A2:K2"/>
    <mergeCell ref="A23:D23"/>
    <mergeCell ref="E7:I7"/>
  </mergeCells>
  <printOptions/>
  <pageMargins left="0.35433070866141736" right="0" top="0.7874015748031497" bottom="0" header="0.3937007874015748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120" zoomScaleSheetLayoutView="120" workbookViewId="0" topLeftCell="A1">
      <selection activeCell="J5" sqref="J5"/>
    </sheetView>
  </sheetViews>
  <sheetFormatPr defaultColWidth="9.140625" defaultRowHeight="12.75"/>
  <cols>
    <col min="1" max="1" width="3.7109375" style="1" customWidth="1"/>
    <col min="2" max="2" width="21.00390625" style="137" customWidth="1"/>
    <col min="3" max="3" width="20.7109375" style="137" customWidth="1"/>
    <col min="4" max="4" width="15.28125" style="1" customWidth="1"/>
    <col min="5" max="5" width="10.140625" style="68" customWidth="1"/>
    <col min="6" max="6" width="10.00390625" style="68" customWidth="1"/>
    <col min="7" max="7" width="9.8515625" style="68" customWidth="1"/>
    <col min="8" max="8" width="10.140625" style="68" customWidth="1"/>
    <col min="9" max="9" width="10.57421875" style="68" customWidth="1"/>
    <col min="10" max="10" width="20.421875" style="137" customWidth="1"/>
    <col min="11" max="11" width="12.57421875" style="1" customWidth="1"/>
    <col min="12" max="12" width="18.28125" style="46" customWidth="1"/>
    <col min="13" max="16384" width="9.140625" style="1" customWidth="1"/>
  </cols>
  <sheetData>
    <row r="1" spans="1:12" ht="22.5" customHeight="1">
      <c r="A1" s="675" t="s">
        <v>2116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1"/>
    </row>
    <row r="2" spans="1:12" ht="22.5" customHeight="1">
      <c r="A2" s="675" t="s">
        <v>1568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1"/>
    </row>
    <row r="3" spans="1:11" ht="23.25">
      <c r="A3" s="49" t="s">
        <v>1820</v>
      </c>
      <c r="B3" s="127" t="s">
        <v>1947</v>
      </c>
      <c r="C3" s="127"/>
      <c r="D3" s="127"/>
      <c r="E3" s="127"/>
      <c r="F3" s="127"/>
      <c r="G3" s="49"/>
      <c r="H3" s="49"/>
      <c r="I3" s="49"/>
      <c r="J3" s="49"/>
      <c r="K3" s="49"/>
    </row>
    <row r="4" spans="1:11" ht="22.5" customHeight="1">
      <c r="A4" s="49" t="s">
        <v>1821</v>
      </c>
      <c r="B4" s="127" t="s">
        <v>2047</v>
      </c>
      <c r="C4" s="127"/>
      <c r="D4" s="127"/>
      <c r="E4" s="127"/>
      <c r="F4" s="127"/>
      <c r="G4" s="127"/>
      <c r="H4" s="49"/>
      <c r="I4" s="49"/>
      <c r="J4" s="49"/>
      <c r="K4" s="49"/>
    </row>
    <row r="5" spans="1:11" ht="23.25">
      <c r="A5" s="15" t="s">
        <v>1476</v>
      </c>
      <c r="B5" s="127"/>
      <c r="C5" s="127"/>
      <c r="D5" s="15"/>
      <c r="E5" s="49"/>
      <c r="F5" s="49"/>
      <c r="G5" s="49"/>
      <c r="H5" s="49"/>
      <c r="I5" s="49"/>
      <c r="J5" s="127"/>
      <c r="K5" s="15"/>
    </row>
    <row r="6" spans="1:11" ht="23.25">
      <c r="A6" s="15"/>
      <c r="B6" s="127" t="s">
        <v>2056</v>
      </c>
      <c r="C6" s="127"/>
      <c r="D6" s="15"/>
      <c r="E6" s="49"/>
      <c r="F6" s="49"/>
      <c r="G6" s="49"/>
      <c r="H6" s="49"/>
      <c r="I6" s="49"/>
      <c r="J6" s="127"/>
      <c r="K6" s="269">
        <v>71</v>
      </c>
    </row>
    <row r="7" spans="1:12" s="416" customFormat="1" ht="18">
      <c r="A7" s="427" t="s">
        <v>0</v>
      </c>
      <c r="B7" s="427" t="s">
        <v>1</v>
      </c>
      <c r="C7" s="427" t="s">
        <v>2</v>
      </c>
      <c r="D7" s="529" t="s">
        <v>4</v>
      </c>
      <c r="E7" s="673" t="s">
        <v>5</v>
      </c>
      <c r="F7" s="676"/>
      <c r="G7" s="676"/>
      <c r="H7" s="676"/>
      <c r="I7" s="674"/>
      <c r="J7" s="427" t="s">
        <v>1682</v>
      </c>
      <c r="K7" s="427" t="s">
        <v>316</v>
      </c>
      <c r="L7" s="215"/>
    </row>
    <row r="8" spans="1:13" s="416" customFormat="1" ht="18">
      <c r="A8" s="429"/>
      <c r="B8" s="429"/>
      <c r="C8" s="429"/>
      <c r="D8" s="390" t="s">
        <v>3</v>
      </c>
      <c r="E8" s="147">
        <v>2561</v>
      </c>
      <c r="F8" s="147">
        <v>2562</v>
      </c>
      <c r="G8" s="147">
        <v>2563</v>
      </c>
      <c r="H8" s="147">
        <v>2564</v>
      </c>
      <c r="I8" s="147">
        <v>2565</v>
      </c>
      <c r="J8" s="429" t="s">
        <v>1683</v>
      </c>
      <c r="K8" s="429" t="s">
        <v>317</v>
      </c>
      <c r="L8" s="215"/>
      <c r="M8" s="476"/>
    </row>
    <row r="9" spans="1:12" s="416" customFormat="1" ht="18">
      <c r="A9" s="420">
        <v>1</v>
      </c>
      <c r="B9" s="142" t="s">
        <v>2250</v>
      </c>
      <c r="C9" s="142" t="s">
        <v>1292</v>
      </c>
      <c r="D9" s="420" t="s">
        <v>16</v>
      </c>
      <c r="E9" s="190">
        <v>30000</v>
      </c>
      <c r="F9" s="190">
        <v>30000</v>
      </c>
      <c r="G9" s="190">
        <v>30000</v>
      </c>
      <c r="H9" s="190">
        <v>30000</v>
      </c>
      <c r="I9" s="190">
        <v>30000</v>
      </c>
      <c r="J9" s="142" t="s">
        <v>1684</v>
      </c>
      <c r="K9" s="404" t="s">
        <v>1218</v>
      </c>
      <c r="L9" s="215"/>
    </row>
    <row r="10" spans="1:12" s="416" customFormat="1" ht="18">
      <c r="A10" s="6"/>
      <c r="B10" s="251"/>
      <c r="C10" s="251" t="s">
        <v>1574</v>
      </c>
      <c r="D10" s="6"/>
      <c r="E10" s="185"/>
      <c r="F10" s="185"/>
      <c r="G10" s="185"/>
      <c r="H10" s="185"/>
      <c r="I10" s="185"/>
      <c r="J10" s="251" t="s">
        <v>1575</v>
      </c>
      <c r="K10" s="424"/>
      <c r="L10" s="215"/>
    </row>
    <row r="11" spans="1:12" s="416" customFormat="1" ht="18">
      <c r="A11" s="420">
        <v>2</v>
      </c>
      <c r="B11" s="142" t="s">
        <v>2251</v>
      </c>
      <c r="C11" s="142" t="s">
        <v>1298</v>
      </c>
      <c r="D11" s="420" t="s">
        <v>16</v>
      </c>
      <c r="E11" s="190">
        <v>50000</v>
      </c>
      <c r="F11" s="190">
        <v>50000</v>
      </c>
      <c r="G11" s="190">
        <v>50000</v>
      </c>
      <c r="H11" s="190">
        <v>50000</v>
      </c>
      <c r="I11" s="190">
        <v>50000</v>
      </c>
      <c r="J11" s="142" t="s">
        <v>1685</v>
      </c>
      <c r="K11" s="404" t="s">
        <v>1218</v>
      </c>
      <c r="L11" s="215"/>
    </row>
    <row r="12" spans="1:12" s="416" customFormat="1" ht="18">
      <c r="A12" s="6"/>
      <c r="B12" s="251"/>
      <c r="C12" s="251" t="s">
        <v>1574</v>
      </c>
      <c r="D12" s="6"/>
      <c r="E12" s="185"/>
      <c r="F12" s="185"/>
      <c r="G12" s="185"/>
      <c r="H12" s="185"/>
      <c r="I12" s="185"/>
      <c r="J12" s="251" t="s">
        <v>1300</v>
      </c>
      <c r="K12" s="424"/>
      <c r="L12" s="215"/>
    </row>
    <row r="13" spans="1:12" s="416" customFormat="1" ht="18">
      <c r="A13" s="420">
        <v>3</v>
      </c>
      <c r="B13" s="142" t="s">
        <v>2252</v>
      </c>
      <c r="C13" s="142" t="s">
        <v>1301</v>
      </c>
      <c r="D13" s="420" t="s">
        <v>16</v>
      </c>
      <c r="E13" s="190">
        <v>30000</v>
      </c>
      <c r="F13" s="190">
        <v>30000</v>
      </c>
      <c r="G13" s="190">
        <v>30000</v>
      </c>
      <c r="H13" s="190">
        <v>30000</v>
      </c>
      <c r="I13" s="190">
        <v>30000</v>
      </c>
      <c r="J13" s="142" t="s">
        <v>1302</v>
      </c>
      <c r="K13" s="404" t="s">
        <v>1218</v>
      </c>
      <c r="L13" s="215"/>
    </row>
    <row r="14" spans="1:12" s="416" customFormat="1" ht="18">
      <c r="A14" s="6"/>
      <c r="B14" s="251" t="s">
        <v>1347</v>
      </c>
      <c r="C14" s="251" t="s">
        <v>1303</v>
      </c>
      <c r="D14" s="6"/>
      <c r="E14" s="185"/>
      <c r="F14" s="185"/>
      <c r="G14" s="185"/>
      <c r="H14" s="185"/>
      <c r="I14" s="185"/>
      <c r="J14" s="251" t="s">
        <v>1304</v>
      </c>
      <c r="K14" s="424"/>
      <c r="L14" s="215"/>
    </row>
    <row r="15" spans="1:12" s="416" customFormat="1" ht="18">
      <c r="A15" s="420">
        <v>4</v>
      </c>
      <c r="B15" s="142" t="s">
        <v>2253</v>
      </c>
      <c r="C15" s="142" t="s">
        <v>1298</v>
      </c>
      <c r="D15" s="420" t="s">
        <v>16</v>
      </c>
      <c r="E15" s="190">
        <v>250000</v>
      </c>
      <c r="F15" s="190">
        <v>250000</v>
      </c>
      <c r="G15" s="190">
        <v>250000</v>
      </c>
      <c r="H15" s="190">
        <v>250000</v>
      </c>
      <c r="I15" s="190">
        <v>250000</v>
      </c>
      <c r="J15" s="142" t="s">
        <v>1685</v>
      </c>
      <c r="K15" s="404" t="s">
        <v>1218</v>
      </c>
      <c r="L15" s="215"/>
    </row>
    <row r="16" spans="1:12" s="416" customFormat="1" ht="18">
      <c r="A16" s="6"/>
      <c r="B16" s="251" t="s">
        <v>2057</v>
      </c>
      <c r="C16" s="251" t="s">
        <v>1306</v>
      </c>
      <c r="D16" s="6"/>
      <c r="E16" s="185"/>
      <c r="F16" s="185"/>
      <c r="G16" s="185"/>
      <c r="H16" s="185"/>
      <c r="I16" s="185"/>
      <c r="J16" s="251" t="s">
        <v>1306</v>
      </c>
      <c r="K16" s="424"/>
      <c r="L16" s="215"/>
    </row>
    <row r="17" spans="1:12" s="416" customFormat="1" ht="18">
      <c r="A17" s="420">
        <v>5</v>
      </c>
      <c r="B17" s="142" t="s">
        <v>2254</v>
      </c>
      <c r="C17" s="142" t="s">
        <v>1576</v>
      </c>
      <c r="D17" s="420" t="s">
        <v>16</v>
      </c>
      <c r="E17" s="190">
        <v>10000</v>
      </c>
      <c r="F17" s="190">
        <v>10000</v>
      </c>
      <c r="G17" s="190">
        <v>10000</v>
      </c>
      <c r="H17" s="190">
        <v>10000</v>
      </c>
      <c r="I17" s="190">
        <v>10000</v>
      </c>
      <c r="J17" s="142" t="s">
        <v>1686</v>
      </c>
      <c r="K17" s="404" t="s">
        <v>1218</v>
      </c>
      <c r="L17" s="215"/>
    </row>
    <row r="18" spans="1:12" s="416" customFormat="1" ht="18">
      <c r="A18" s="6"/>
      <c r="B18" s="251"/>
      <c r="C18" s="251"/>
      <c r="D18" s="6"/>
      <c r="E18" s="185"/>
      <c r="F18" s="185"/>
      <c r="G18" s="185"/>
      <c r="H18" s="185"/>
      <c r="I18" s="185"/>
      <c r="J18" s="251"/>
      <c r="K18" s="424"/>
      <c r="L18" s="215"/>
    </row>
    <row r="19" spans="1:12" s="416" customFormat="1" ht="18">
      <c r="A19" s="420">
        <v>6</v>
      </c>
      <c r="B19" s="142" t="s">
        <v>2255</v>
      </c>
      <c r="C19" s="142" t="s">
        <v>1298</v>
      </c>
      <c r="D19" s="420" t="s">
        <v>16</v>
      </c>
      <c r="E19" s="190">
        <v>20000</v>
      </c>
      <c r="F19" s="190">
        <v>20000</v>
      </c>
      <c r="G19" s="190">
        <v>20000</v>
      </c>
      <c r="H19" s="190">
        <v>20000</v>
      </c>
      <c r="I19" s="190">
        <v>20000</v>
      </c>
      <c r="J19" s="142" t="s">
        <v>1685</v>
      </c>
      <c r="K19" s="404" t="s">
        <v>1218</v>
      </c>
      <c r="L19" s="215"/>
    </row>
    <row r="20" spans="1:12" s="416" customFormat="1" ht="18">
      <c r="A20" s="6"/>
      <c r="B20" s="251"/>
      <c r="C20" s="251" t="s">
        <v>1306</v>
      </c>
      <c r="D20" s="6"/>
      <c r="E20" s="185"/>
      <c r="F20" s="185"/>
      <c r="G20" s="185"/>
      <c r="H20" s="185"/>
      <c r="I20" s="185"/>
      <c r="J20" s="251" t="s">
        <v>1306</v>
      </c>
      <c r="K20" s="424"/>
      <c r="L20" s="215"/>
    </row>
    <row r="21" spans="1:12" s="416" customFormat="1" ht="18">
      <c r="A21" s="420">
        <v>7</v>
      </c>
      <c r="B21" s="142" t="s">
        <v>2256</v>
      </c>
      <c r="C21" s="142" t="s">
        <v>1576</v>
      </c>
      <c r="D21" s="420" t="s">
        <v>16</v>
      </c>
      <c r="E21" s="190">
        <v>60000</v>
      </c>
      <c r="F21" s="190">
        <v>60000</v>
      </c>
      <c r="G21" s="190">
        <v>60000</v>
      </c>
      <c r="H21" s="190">
        <v>60000</v>
      </c>
      <c r="I21" s="190">
        <v>60000</v>
      </c>
      <c r="J21" s="142" t="s">
        <v>1687</v>
      </c>
      <c r="K21" s="404" t="s">
        <v>1218</v>
      </c>
      <c r="L21" s="215"/>
    </row>
    <row r="22" spans="1:11" s="215" customFormat="1" ht="18">
      <c r="A22" s="262">
        <v>8</v>
      </c>
      <c r="B22" s="582" t="s">
        <v>2257</v>
      </c>
      <c r="C22" s="582" t="s">
        <v>2058</v>
      </c>
      <c r="D22" s="262" t="s">
        <v>16</v>
      </c>
      <c r="E22" s="580">
        <v>30000</v>
      </c>
      <c r="F22" s="580">
        <v>30000</v>
      </c>
      <c r="G22" s="580">
        <v>30000</v>
      </c>
      <c r="H22" s="580">
        <v>30000</v>
      </c>
      <c r="I22" s="580">
        <v>30000</v>
      </c>
      <c r="J22" s="582" t="s">
        <v>1687</v>
      </c>
      <c r="K22" s="576" t="s">
        <v>1218</v>
      </c>
    </row>
    <row r="23" spans="1:11" s="215" customFormat="1" ht="18.75" thickBot="1">
      <c r="A23" s="673" t="s">
        <v>2258</v>
      </c>
      <c r="B23" s="676"/>
      <c r="C23" s="676"/>
      <c r="D23" s="674"/>
      <c r="E23" s="659">
        <f>SUM(E9:E22)</f>
        <v>480000</v>
      </c>
      <c r="F23" s="659">
        <f>SUM(F9:F22)</f>
        <v>480000</v>
      </c>
      <c r="G23" s="659">
        <f>SUM(G9:G22)</f>
        <v>480000</v>
      </c>
      <c r="H23" s="659">
        <f>SUM(H9:H22)</f>
        <v>480000</v>
      </c>
      <c r="I23" s="659">
        <f>SUM(I9:I22)</f>
        <v>480000</v>
      </c>
      <c r="J23" s="251"/>
      <c r="K23" s="399"/>
    </row>
    <row r="24" spans="1:11" s="46" customFormat="1" ht="24" thickTop="1">
      <c r="A24" s="1"/>
      <c r="B24" s="137"/>
      <c r="C24" s="137"/>
      <c r="D24" s="1"/>
      <c r="E24" s="402"/>
      <c r="F24" s="402"/>
      <c r="G24" s="402"/>
      <c r="H24" s="402"/>
      <c r="I24" s="402"/>
      <c r="J24" s="137"/>
      <c r="K24" s="1"/>
    </row>
  </sheetData>
  <sheetProtection/>
  <mergeCells count="4">
    <mergeCell ref="A1:K1"/>
    <mergeCell ref="A2:K2"/>
    <mergeCell ref="A23:D23"/>
    <mergeCell ref="E7:I7"/>
  </mergeCells>
  <printOptions/>
  <pageMargins left="0.35433070866141736" right="0" top="0.7874015748031497" bottom="0" header="0.3937007874015748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SheetLayoutView="100" workbookViewId="0" topLeftCell="A1">
      <selection activeCell="M16" sqref="M16"/>
    </sheetView>
  </sheetViews>
  <sheetFormatPr defaultColWidth="9.140625" defaultRowHeight="12.75"/>
  <cols>
    <col min="1" max="1" width="3.7109375" style="1" customWidth="1"/>
    <col min="2" max="2" width="22.57421875" style="137" customWidth="1"/>
    <col min="3" max="3" width="21.140625" style="137" customWidth="1"/>
    <col min="4" max="4" width="16.00390625" style="1" customWidth="1"/>
    <col min="5" max="5" width="10.8515625" style="68" customWidth="1"/>
    <col min="6" max="6" width="10.7109375" style="68" customWidth="1"/>
    <col min="7" max="7" width="10.28125" style="68" customWidth="1"/>
    <col min="8" max="8" width="10.57421875" style="68" customWidth="1"/>
    <col min="9" max="9" width="10.28125" style="68" customWidth="1"/>
    <col min="10" max="10" width="20.28125" style="137" customWidth="1"/>
    <col min="11" max="11" width="10.421875" style="1" customWidth="1"/>
    <col min="12" max="12" width="18.28125" style="46" customWidth="1"/>
    <col min="13" max="16384" width="9.140625" style="1" customWidth="1"/>
  </cols>
  <sheetData>
    <row r="1" ht="23.25">
      <c r="K1" s="15">
        <v>72</v>
      </c>
    </row>
    <row r="2" spans="1:11" s="312" customFormat="1" ht="24" customHeight="1">
      <c r="A2" s="693" t="s">
        <v>1781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</row>
    <row r="3" spans="1:11" s="312" customFormat="1" ht="24" customHeight="1">
      <c r="A3" s="694" t="s">
        <v>2117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</row>
    <row r="4" spans="1:11" s="600" customFormat="1" ht="24" customHeight="1">
      <c r="A4" s="695" t="s">
        <v>0</v>
      </c>
      <c r="B4" s="695" t="s">
        <v>1</v>
      </c>
      <c r="C4" s="695" t="s">
        <v>2</v>
      </c>
      <c r="D4" s="598" t="s">
        <v>4</v>
      </c>
      <c r="E4" s="697" t="s">
        <v>5</v>
      </c>
      <c r="F4" s="698"/>
      <c r="G4" s="698"/>
      <c r="H4" s="698"/>
      <c r="I4" s="699"/>
      <c r="J4" s="598" t="s">
        <v>1682</v>
      </c>
      <c r="K4" s="599" t="s">
        <v>930</v>
      </c>
    </row>
    <row r="5" spans="1:11" s="600" customFormat="1" ht="24" customHeight="1">
      <c r="A5" s="696"/>
      <c r="B5" s="696"/>
      <c r="C5" s="696"/>
      <c r="D5" s="601" t="s">
        <v>3</v>
      </c>
      <c r="E5" s="547">
        <v>2561</v>
      </c>
      <c r="F5" s="547">
        <v>2562</v>
      </c>
      <c r="G5" s="547">
        <v>2563</v>
      </c>
      <c r="H5" s="547">
        <v>2564</v>
      </c>
      <c r="I5" s="547">
        <v>2565</v>
      </c>
      <c r="J5" s="601" t="s">
        <v>1688</v>
      </c>
      <c r="K5" s="602" t="s">
        <v>317</v>
      </c>
    </row>
    <row r="6" spans="1:12" s="546" customFormat="1" ht="24" customHeight="1">
      <c r="A6" s="603">
        <v>1</v>
      </c>
      <c r="B6" s="604" t="s">
        <v>1789</v>
      </c>
      <c r="C6" s="605" t="s">
        <v>1673</v>
      </c>
      <c r="D6" s="603" t="s">
        <v>1675</v>
      </c>
      <c r="E6" s="606">
        <v>12000000</v>
      </c>
      <c r="F6" s="606">
        <v>12000000</v>
      </c>
      <c r="G6" s="606">
        <v>12000000</v>
      </c>
      <c r="H6" s="606">
        <v>12000000</v>
      </c>
      <c r="I6" s="606">
        <v>12000000</v>
      </c>
      <c r="J6" s="605" t="s">
        <v>1689</v>
      </c>
      <c r="K6" s="543" t="s">
        <v>2086</v>
      </c>
      <c r="L6" s="607"/>
    </row>
    <row r="7" spans="1:12" s="546" customFormat="1" ht="24" customHeight="1">
      <c r="A7" s="603"/>
      <c r="B7" s="604" t="s">
        <v>2088</v>
      </c>
      <c r="C7" s="608" t="s">
        <v>1674</v>
      </c>
      <c r="D7" s="603" t="s">
        <v>1450</v>
      </c>
      <c r="E7" s="609"/>
      <c r="F7" s="609"/>
      <c r="G7" s="609"/>
      <c r="H7" s="609"/>
      <c r="I7" s="609"/>
      <c r="J7" s="610" t="s">
        <v>1678</v>
      </c>
      <c r="K7" s="605" t="s">
        <v>933</v>
      </c>
      <c r="L7" s="607"/>
    </row>
    <row r="8" spans="1:12" s="546" customFormat="1" ht="24" customHeight="1">
      <c r="A8" s="611">
        <v>2</v>
      </c>
      <c r="B8" s="612" t="s">
        <v>2059</v>
      </c>
      <c r="C8" s="605" t="s">
        <v>1673</v>
      </c>
      <c r="D8" s="611" t="s">
        <v>1676</v>
      </c>
      <c r="E8" s="613">
        <v>2000000</v>
      </c>
      <c r="F8" s="613">
        <v>2000000</v>
      </c>
      <c r="G8" s="613">
        <v>2000000</v>
      </c>
      <c r="H8" s="613">
        <v>2000000</v>
      </c>
      <c r="I8" s="613">
        <v>2000000</v>
      </c>
      <c r="J8" s="614" t="s">
        <v>1690</v>
      </c>
      <c r="K8" s="614" t="s">
        <v>2086</v>
      </c>
      <c r="L8" s="607"/>
    </row>
    <row r="9" spans="1:12" s="546" customFormat="1" ht="24" customHeight="1">
      <c r="A9" s="603"/>
      <c r="B9" s="604" t="s">
        <v>2087</v>
      </c>
      <c r="C9" s="608" t="s">
        <v>1674</v>
      </c>
      <c r="D9" s="603" t="s">
        <v>1572</v>
      </c>
      <c r="E9" s="609"/>
      <c r="F9" s="609"/>
      <c r="G9" s="615"/>
      <c r="H9" s="615"/>
      <c r="I9" s="615"/>
      <c r="J9" s="610" t="s">
        <v>1677</v>
      </c>
      <c r="K9" s="605" t="s">
        <v>933</v>
      </c>
      <c r="L9" s="607"/>
    </row>
    <row r="10" spans="1:12" s="546" customFormat="1" ht="24" customHeight="1">
      <c r="A10" s="619">
        <v>8</v>
      </c>
      <c r="B10" s="616" t="s">
        <v>2089</v>
      </c>
      <c r="C10" s="616" t="s">
        <v>1813</v>
      </c>
      <c r="D10" s="611" t="s">
        <v>1634</v>
      </c>
      <c r="E10" s="613">
        <v>300000000</v>
      </c>
      <c r="F10" s="613">
        <v>300000000</v>
      </c>
      <c r="G10" s="613">
        <v>300000000</v>
      </c>
      <c r="H10" s="613">
        <v>300000000</v>
      </c>
      <c r="I10" s="613">
        <v>300000000</v>
      </c>
      <c r="J10" s="614" t="s">
        <v>1691</v>
      </c>
      <c r="K10" s="614" t="s">
        <v>1668</v>
      </c>
      <c r="L10" s="618"/>
    </row>
    <row r="11" spans="1:12" s="546" customFormat="1" ht="24" customHeight="1">
      <c r="A11" s="620"/>
      <c r="B11" s="621" t="s">
        <v>2060</v>
      </c>
      <c r="C11" s="621" t="s">
        <v>1814</v>
      </c>
      <c r="D11" s="617"/>
      <c r="E11" s="555"/>
      <c r="F11" s="622"/>
      <c r="G11" s="623"/>
      <c r="H11" s="622"/>
      <c r="I11" s="622"/>
      <c r="J11" s="608"/>
      <c r="K11" s="617"/>
      <c r="L11" s="618"/>
    </row>
    <row r="12" spans="1:12" s="546" customFormat="1" ht="24" customHeight="1" thickBot="1">
      <c r="A12" s="690" t="s">
        <v>2061</v>
      </c>
      <c r="B12" s="691"/>
      <c r="C12" s="691"/>
      <c r="D12" s="692"/>
      <c r="E12" s="663">
        <f>SUM(E6:E11)</f>
        <v>314000000</v>
      </c>
      <c r="F12" s="664">
        <f>SUM(F6:F11)</f>
        <v>314000000</v>
      </c>
      <c r="G12" s="663">
        <f>SUM(G6:G11)</f>
        <v>314000000</v>
      </c>
      <c r="H12" s="664">
        <f>SUM(H6:H11)</f>
        <v>314000000</v>
      </c>
      <c r="I12" s="663">
        <f>SUM(I6:I11)</f>
        <v>314000000</v>
      </c>
      <c r="J12" s="624"/>
      <c r="K12" s="625"/>
      <c r="L12" s="618"/>
    </row>
    <row r="13" ht="24" thickTop="1"/>
  </sheetData>
  <sheetProtection/>
  <mergeCells count="7">
    <mergeCell ref="A12:D12"/>
    <mergeCell ref="A2:K2"/>
    <mergeCell ref="A3:K3"/>
    <mergeCell ref="A4:A5"/>
    <mergeCell ref="B4:B5"/>
    <mergeCell ref="C4:C5"/>
    <mergeCell ref="E4:I4"/>
  </mergeCells>
  <printOptions/>
  <pageMargins left="0" right="0" top="0.7874015748031497" bottom="0" header="0.3937007874015748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00"/>
  <sheetViews>
    <sheetView view="pageBreakPreview" zoomScaleSheetLayoutView="100" workbookViewId="0" topLeftCell="A283">
      <selection activeCell="L8" sqref="L8"/>
    </sheetView>
  </sheetViews>
  <sheetFormatPr defaultColWidth="9.140625" defaultRowHeight="12.75"/>
  <cols>
    <col min="1" max="1" width="3.7109375" style="1" customWidth="1"/>
    <col min="2" max="2" width="24.421875" style="137" customWidth="1"/>
    <col min="3" max="3" width="22.57421875" style="137" customWidth="1"/>
    <col min="4" max="4" width="19.421875" style="1" customWidth="1"/>
    <col min="5" max="6" width="13.421875" style="68" customWidth="1"/>
    <col min="7" max="7" width="13.140625" style="68" customWidth="1"/>
    <col min="8" max="8" width="21.421875" style="137" customWidth="1"/>
    <col min="9" max="9" width="12.57421875" style="1" customWidth="1"/>
    <col min="10" max="10" width="18.28125" style="46" customWidth="1"/>
    <col min="11" max="16384" width="9.140625" style="1" customWidth="1"/>
  </cols>
  <sheetData>
    <row r="1" spans="1:9" ht="23.25">
      <c r="A1" s="675" t="s">
        <v>12</v>
      </c>
      <c r="B1" s="675"/>
      <c r="C1" s="675"/>
      <c r="D1" s="675"/>
      <c r="E1" s="675"/>
      <c r="F1" s="675"/>
      <c r="G1" s="675"/>
      <c r="H1" s="675"/>
      <c r="I1" s="675"/>
    </row>
    <row r="2" spans="1:9" ht="23.25">
      <c r="A2" s="675" t="s">
        <v>1566</v>
      </c>
      <c r="B2" s="675"/>
      <c r="C2" s="675"/>
      <c r="D2" s="675"/>
      <c r="E2" s="675"/>
      <c r="F2" s="675"/>
      <c r="G2" s="675"/>
      <c r="H2" s="675"/>
      <c r="I2" s="675"/>
    </row>
    <row r="3" spans="1:9" ht="23.25">
      <c r="A3" s="675" t="s">
        <v>1568</v>
      </c>
      <c r="B3" s="675"/>
      <c r="C3" s="675"/>
      <c r="D3" s="675"/>
      <c r="E3" s="675"/>
      <c r="F3" s="675"/>
      <c r="G3" s="675"/>
      <c r="H3" s="675"/>
      <c r="I3" s="675"/>
    </row>
    <row r="4" spans="1:9" ht="23.25">
      <c r="A4" s="15" t="s">
        <v>30</v>
      </c>
      <c r="B4" s="127"/>
      <c r="C4" s="127"/>
      <c r="D4" s="15"/>
      <c r="E4" s="49"/>
      <c r="F4" s="49"/>
      <c r="G4" s="49"/>
      <c r="H4" s="127"/>
      <c r="I4" s="15"/>
    </row>
    <row r="5" spans="1:9" ht="23.25">
      <c r="A5" s="15"/>
      <c r="B5" s="127" t="s">
        <v>1569</v>
      </c>
      <c r="C5" s="127"/>
      <c r="D5" s="15" t="s">
        <v>161</v>
      </c>
      <c r="E5" s="152"/>
      <c r="F5" s="49"/>
      <c r="G5" s="151"/>
      <c r="H5" s="127"/>
      <c r="I5" s="15"/>
    </row>
    <row r="6" spans="1:9" ht="23.25">
      <c r="A6" s="60" t="s">
        <v>0</v>
      </c>
      <c r="B6" s="60" t="s">
        <v>1</v>
      </c>
      <c r="C6" s="60" t="s">
        <v>2</v>
      </c>
      <c r="D6" s="29" t="s">
        <v>4</v>
      </c>
      <c r="E6" s="700" t="s">
        <v>5</v>
      </c>
      <c r="F6" s="700"/>
      <c r="G6" s="700"/>
      <c r="H6" s="60" t="s">
        <v>6</v>
      </c>
      <c r="I6" s="60" t="s">
        <v>316</v>
      </c>
    </row>
    <row r="7" spans="1:11" ht="23.25">
      <c r="A7" s="112"/>
      <c r="B7" s="112"/>
      <c r="C7" s="112"/>
      <c r="D7" s="17" t="s">
        <v>3</v>
      </c>
      <c r="E7" s="66">
        <v>2559</v>
      </c>
      <c r="F7" s="66">
        <v>2560</v>
      </c>
      <c r="G7" s="66">
        <v>2561</v>
      </c>
      <c r="H7" s="112"/>
      <c r="I7" s="112" t="s">
        <v>317</v>
      </c>
      <c r="K7" s="68"/>
    </row>
    <row r="8" spans="1:10" s="2" customFormat="1" ht="21">
      <c r="A8" s="9">
        <v>1</v>
      </c>
      <c r="B8" s="64" t="s">
        <v>1567</v>
      </c>
      <c r="C8" s="65" t="s">
        <v>58</v>
      </c>
      <c r="D8" s="9" t="s">
        <v>1570</v>
      </c>
      <c r="E8" s="10">
        <v>900000</v>
      </c>
      <c r="F8" s="5"/>
      <c r="G8" s="5" t="s">
        <v>29</v>
      </c>
      <c r="H8" s="65" t="s">
        <v>9</v>
      </c>
      <c r="I8" s="162" t="s">
        <v>11</v>
      </c>
      <c r="J8" s="368"/>
    </row>
    <row r="9" spans="1:10" s="2" customFormat="1" ht="21">
      <c r="A9" s="4"/>
      <c r="B9" s="103" t="s">
        <v>1565</v>
      </c>
      <c r="C9" s="64" t="s">
        <v>57</v>
      </c>
      <c r="D9" s="4"/>
      <c r="E9" s="4"/>
      <c r="F9" s="4"/>
      <c r="G9" s="4"/>
      <c r="H9" s="103" t="s">
        <v>10</v>
      </c>
      <c r="I9" s="163"/>
      <c r="J9" s="368"/>
    </row>
    <row r="10" spans="1:10" s="2" customFormat="1" ht="21">
      <c r="A10" s="3">
        <v>2</v>
      </c>
      <c r="B10" s="65"/>
      <c r="C10" s="65" t="s">
        <v>58</v>
      </c>
      <c r="D10" s="3" t="s">
        <v>84</v>
      </c>
      <c r="E10" s="5" t="s">
        <v>29</v>
      </c>
      <c r="F10" s="5">
        <v>2000000</v>
      </c>
      <c r="G10" s="5" t="s">
        <v>29</v>
      </c>
      <c r="H10" s="65" t="s">
        <v>9</v>
      </c>
      <c r="I10" s="162" t="s">
        <v>11</v>
      </c>
      <c r="J10" s="368"/>
    </row>
    <row r="11" spans="1:11" s="2" customFormat="1" ht="21">
      <c r="A11" s="9"/>
      <c r="B11" s="64"/>
      <c r="C11" s="64" t="s">
        <v>57</v>
      </c>
      <c r="D11" s="9"/>
      <c r="E11" s="9"/>
      <c r="F11" s="4" t="s">
        <v>39</v>
      </c>
      <c r="G11" s="4"/>
      <c r="H11" s="103" t="s">
        <v>10</v>
      </c>
      <c r="I11" s="163"/>
      <c r="J11" s="368"/>
      <c r="K11" s="318"/>
    </row>
    <row r="12" spans="1:10" s="2" customFormat="1" ht="21">
      <c r="A12" s="3">
        <v>3</v>
      </c>
      <c r="B12" s="65" t="s">
        <v>301</v>
      </c>
      <c r="C12" s="65" t="s">
        <v>58</v>
      </c>
      <c r="D12" s="3" t="s">
        <v>86</v>
      </c>
      <c r="E12" s="5" t="s">
        <v>29</v>
      </c>
      <c r="F12" s="5">
        <v>1200000</v>
      </c>
      <c r="G12" s="5" t="s">
        <v>29</v>
      </c>
      <c r="H12" s="65" t="s">
        <v>9</v>
      </c>
      <c r="I12" s="162" t="s">
        <v>11</v>
      </c>
      <c r="J12" s="368"/>
    </row>
    <row r="13" spans="1:10" s="2" customFormat="1" ht="21">
      <c r="A13" s="9"/>
      <c r="B13" s="64" t="s">
        <v>85</v>
      </c>
      <c r="C13" s="64" t="s">
        <v>57</v>
      </c>
      <c r="D13" s="9"/>
      <c r="E13" s="10"/>
      <c r="F13" s="9" t="s">
        <v>39</v>
      </c>
      <c r="G13" s="10"/>
      <c r="H13" s="103" t="s">
        <v>10</v>
      </c>
      <c r="I13" s="164"/>
      <c r="J13" s="368"/>
    </row>
    <row r="14" spans="1:10" s="2" customFormat="1" ht="21">
      <c r="A14" s="4"/>
      <c r="B14" s="103"/>
      <c r="C14" s="103"/>
      <c r="D14" s="4"/>
      <c r="E14" s="4"/>
      <c r="F14" s="4"/>
      <c r="G14" s="4"/>
      <c r="H14" s="103"/>
      <c r="I14" s="163"/>
      <c r="J14" s="368"/>
    </row>
    <row r="15" spans="1:10" s="2" customFormat="1" ht="21">
      <c r="A15" s="3">
        <v>4</v>
      </c>
      <c r="B15" s="65" t="s">
        <v>300</v>
      </c>
      <c r="C15" s="65" t="s">
        <v>58</v>
      </c>
      <c r="D15" s="3" t="s">
        <v>597</v>
      </c>
      <c r="E15" s="5" t="s">
        <v>29</v>
      </c>
      <c r="F15" s="5">
        <v>3400000</v>
      </c>
      <c r="G15" s="5" t="s">
        <v>29</v>
      </c>
      <c r="H15" s="65" t="s">
        <v>9</v>
      </c>
      <c r="I15" s="162" t="s">
        <v>11</v>
      </c>
      <c r="J15" s="368"/>
    </row>
    <row r="16" spans="1:10" s="2" customFormat="1" ht="21">
      <c r="A16" s="4"/>
      <c r="B16" s="103" t="s">
        <v>68</v>
      </c>
      <c r="C16" s="103" t="s">
        <v>57</v>
      </c>
      <c r="D16" s="4"/>
      <c r="E16" s="4"/>
      <c r="F16" s="4" t="s">
        <v>15</v>
      </c>
      <c r="G16" s="4"/>
      <c r="H16" s="103" t="s">
        <v>10</v>
      </c>
      <c r="I16" s="163"/>
      <c r="J16" s="368"/>
    </row>
    <row r="17" spans="1:10" s="2" customFormat="1" ht="21">
      <c r="A17" s="3">
        <v>5</v>
      </c>
      <c r="B17" s="65" t="s">
        <v>299</v>
      </c>
      <c r="C17" s="65" t="s">
        <v>58</v>
      </c>
      <c r="D17" s="3" t="s">
        <v>65</v>
      </c>
      <c r="E17" s="5" t="s">
        <v>29</v>
      </c>
      <c r="F17" s="5">
        <v>1300000</v>
      </c>
      <c r="G17" s="5" t="s">
        <v>29</v>
      </c>
      <c r="H17" s="65" t="s">
        <v>59</v>
      </c>
      <c r="I17" s="162" t="s">
        <v>11</v>
      </c>
      <c r="J17" s="368" t="s">
        <v>539</v>
      </c>
    </row>
    <row r="18" spans="1:10" s="2" customFormat="1" ht="21">
      <c r="A18" s="4"/>
      <c r="B18" s="103" t="s">
        <v>87</v>
      </c>
      <c r="C18" s="103" t="s">
        <v>57</v>
      </c>
      <c r="D18" s="4"/>
      <c r="E18" s="4"/>
      <c r="F18" s="4" t="s">
        <v>39</v>
      </c>
      <c r="G18" s="4"/>
      <c r="H18" s="64" t="s">
        <v>60</v>
      </c>
      <c r="I18" s="165"/>
      <c r="J18" s="368"/>
    </row>
    <row r="19" spans="1:9" ht="23.25">
      <c r="A19" s="3">
        <v>6</v>
      </c>
      <c r="B19" s="65" t="s">
        <v>298</v>
      </c>
      <c r="C19" s="94" t="s">
        <v>7</v>
      </c>
      <c r="D19" s="3" t="s">
        <v>89</v>
      </c>
      <c r="E19" s="321" t="s">
        <v>29</v>
      </c>
      <c r="F19" s="5">
        <v>1500000</v>
      </c>
      <c r="G19" s="321" t="s">
        <v>29</v>
      </c>
      <c r="H19" s="94" t="s">
        <v>53</v>
      </c>
      <c r="I19" s="162" t="s">
        <v>11</v>
      </c>
    </row>
    <row r="20" spans="1:9" ht="23.25">
      <c r="A20" s="4"/>
      <c r="B20" s="103" t="s">
        <v>88</v>
      </c>
      <c r="C20" s="113" t="s">
        <v>8</v>
      </c>
      <c r="D20" s="4"/>
      <c r="E20" s="16"/>
      <c r="F20" s="20" t="s">
        <v>15</v>
      </c>
      <c r="G20" s="16"/>
      <c r="H20" s="113" t="s">
        <v>8</v>
      </c>
      <c r="I20" s="166"/>
    </row>
    <row r="21" spans="1:9" ht="23.25">
      <c r="A21" s="3">
        <v>7</v>
      </c>
      <c r="B21" s="65" t="s">
        <v>297</v>
      </c>
      <c r="C21" s="94" t="s">
        <v>7</v>
      </c>
      <c r="D21" s="3" t="s">
        <v>91</v>
      </c>
      <c r="E21" s="321" t="s">
        <v>29</v>
      </c>
      <c r="F21" s="5">
        <v>2600000</v>
      </c>
      <c r="G21" s="321" t="s">
        <v>29</v>
      </c>
      <c r="H21" s="94" t="s">
        <v>53</v>
      </c>
      <c r="I21" s="162" t="s">
        <v>11</v>
      </c>
    </row>
    <row r="22" spans="1:9" ht="23.25">
      <c r="A22" s="4"/>
      <c r="B22" s="103" t="s">
        <v>90</v>
      </c>
      <c r="C22" s="113" t="s">
        <v>8</v>
      </c>
      <c r="D22" s="4"/>
      <c r="E22" s="16"/>
      <c r="F22" s="4" t="s">
        <v>39</v>
      </c>
      <c r="G22" s="16"/>
      <c r="H22" s="113" t="s">
        <v>8</v>
      </c>
      <c r="I22" s="166"/>
    </row>
    <row r="23" spans="1:9" ht="23.25">
      <c r="A23" s="3">
        <v>8</v>
      </c>
      <c r="B23" s="65" t="s">
        <v>296</v>
      </c>
      <c r="C23" s="94" t="s">
        <v>7</v>
      </c>
      <c r="D23" s="3" t="s">
        <v>48</v>
      </c>
      <c r="E23" s="3" t="s">
        <v>29</v>
      </c>
      <c r="F23" s="5">
        <v>390000</v>
      </c>
      <c r="G23" s="3" t="s">
        <v>29</v>
      </c>
      <c r="H23" s="94" t="s">
        <v>9</v>
      </c>
      <c r="I23" s="162" t="s">
        <v>11</v>
      </c>
    </row>
    <row r="24" spans="1:9" ht="23.25">
      <c r="A24" s="4"/>
      <c r="B24" s="103" t="s">
        <v>92</v>
      </c>
      <c r="C24" s="113" t="s">
        <v>8</v>
      </c>
      <c r="D24" s="4"/>
      <c r="E24" s="4"/>
      <c r="F24" s="4" t="s">
        <v>42</v>
      </c>
      <c r="G24" s="4"/>
      <c r="H24" s="113" t="s">
        <v>10</v>
      </c>
      <c r="I24" s="163"/>
    </row>
    <row r="25" spans="1:9" ht="23.25">
      <c r="A25" s="675" t="s">
        <v>12</v>
      </c>
      <c r="B25" s="675"/>
      <c r="C25" s="675"/>
      <c r="D25" s="675"/>
      <c r="E25" s="675"/>
      <c r="F25" s="675"/>
      <c r="G25" s="675"/>
      <c r="H25" s="675"/>
      <c r="I25" s="675"/>
    </row>
    <row r="26" spans="1:9" ht="23.25">
      <c r="A26" s="675" t="s">
        <v>1566</v>
      </c>
      <c r="B26" s="675"/>
      <c r="C26" s="675"/>
      <c r="D26" s="675"/>
      <c r="E26" s="675"/>
      <c r="F26" s="675"/>
      <c r="G26" s="675"/>
      <c r="H26" s="675"/>
      <c r="I26" s="675"/>
    </row>
    <row r="27" spans="1:9" ht="23.25">
      <c r="A27" s="675" t="s">
        <v>1568</v>
      </c>
      <c r="B27" s="675"/>
      <c r="C27" s="675"/>
      <c r="D27" s="675"/>
      <c r="E27" s="675"/>
      <c r="F27" s="675"/>
      <c r="G27" s="675"/>
      <c r="H27" s="675"/>
      <c r="I27" s="675"/>
    </row>
    <row r="28" spans="1:9" ht="23.25">
      <c r="A28" s="15" t="s">
        <v>30</v>
      </c>
      <c r="B28" s="127"/>
      <c r="C28" s="127"/>
      <c r="D28" s="15"/>
      <c r="E28" s="49"/>
      <c r="F28" s="49"/>
      <c r="G28" s="49"/>
      <c r="H28" s="127"/>
      <c r="I28" s="15"/>
    </row>
    <row r="29" spans="1:9" ht="23.25">
      <c r="A29" s="15"/>
      <c r="B29" s="127" t="s">
        <v>34</v>
      </c>
      <c r="C29" s="127"/>
      <c r="D29" s="15" t="s">
        <v>161</v>
      </c>
      <c r="E29" s="152"/>
      <c r="F29" s="49"/>
      <c r="G29" s="151"/>
      <c r="H29" s="127"/>
      <c r="I29" s="15"/>
    </row>
    <row r="30" spans="1:9" ht="23.25">
      <c r="A30" s="60" t="s">
        <v>0</v>
      </c>
      <c r="B30" s="60" t="s">
        <v>1</v>
      </c>
      <c r="C30" s="60" t="s">
        <v>2</v>
      </c>
      <c r="D30" s="29" t="s">
        <v>4</v>
      </c>
      <c r="E30" s="680" t="s">
        <v>5</v>
      </c>
      <c r="F30" s="681"/>
      <c r="G30" s="682"/>
      <c r="H30" s="60" t="s">
        <v>6</v>
      </c>
      <c r="I30" s="60" t="s">
        <v>316</v>
      </c>
    </row>
    <row r="31" spans="1:9" ht="23.25">
      <c r="A31" s="112"/>
      <c r="B31" s="112"/>
      <c r="C31" s="112"/>
      <c r="D31" s="17" t="s">
        <v>3</v>
      </c>
      <c r="E31" s="66">
        <v>2559</v>
      </c>
      <c r="F31" s="66">
        <v>2560</v>
      </c>
      <c r="G31" s="66">
        <v>2561</v>
      </c>
      <c r="H31" s="112"/>
      <c r="I31" s="112" t="s">
        <v>317</v>
      </c>
    </row>
    <row r="32" spans="1:9" ht="23.25">
      <c r="A32" s="3">
        <v>9</v>
      </c>
      <c r="B32" s="65" t="s">
        <v>295</v>
      </c>
      <c r="C32" s="94" t="s">
        <v>7</v>
      </c>
      <c r="D32" s="3" t="s">
        <v>93</v>
      </c>
      <c r="E32" s="3" t="s">
        <v>29</v>
      </c>
      <c r="F32" s="5">
        <v>162500</v>
      </c>
      <c r="G32" s="26" t="s">
        <v>29</v>
      </c>
      <c r="H32" s="94" t="s">
        <v>9</v>
      </c>
      <c r="I32" s="162" t="s">
        <v>11</v>
      </c>
    </row>
    <row r="33" spans="1:9" ht="23.25">
      <c r="A33" s="4"/>
      <c r="B33" s="103" t="s">
        <v>98</v>
      </c>
      <c r="C33" s="113" t="s">
        <v>8</v>
      </c>
      <c r="D33" s="4"/>
      <c r="E33" s="4"/>
      <c r="F33" s="4" t="s">
        <v>42</v>
      </c>
      <c r="G33" s="36"/>
      <c r="H33" s="113" t="s">
        <v>10</v>
      </c>
      <c r="I33" s="163"/>
    </row>
    <row r="34" spans="1:9" ht="23.25">
      <c r="A34" s="3">
        <v>10</v>
      </c>
      <c r="B34" s="65" t="s">
        <v>294</v>
      </c>
      <c r="C34" s="94" t="s">
        <v>7</v>
      </c>
      <c r="D34" s="3" t="s">
        <v>95</v>
      </c>
      <c r="E34" s="3" t="s">
        <v>29</v>
      </c>
      <c r="F34" s="5">
        <v>162500</v>
      </c>
      <c r="G34" s="3" t="s">
        <v>29</v>
      </c>
      <c r="H34" s="109" t="s">
        <v>9</v>
      </c>
      <c r="I34" s="162" t="s">
        <v>11</v>
      </c>
    </row>
    <row r="35" spans="1:9" ht="23.25">
      <c r="A35" s="4"/>
      <c r="B35" s="103" t="s">
        <v>94</v>
      </c>
      <c r="C35" s="113" t="s">
        <v>8</v>
      </c>
      <c r="D35" s="4"/>
      <c r="E35" s="4"/>
      <c r="F35" s="4" t="s">
        <v>42</v>
      </c>
      <c r="G35" s="4"/>
      <c r="H35" s="109" t="s">
        <v>10</v>
      </c>
      <c r="I35" s="61"/>
    </row>
    <row r="36" spans="1:9" ht="23.25">
      <c r="A36" s="3">
        <v>11</v>
      </c>
      <c r="B36" s="65" t="s">
        <v>293</v>
      </c>
      <c r="C36" s="94" t="s">
        <v>7</v>
      </c>
      <c r="D36" s="3" t="s">
        <v>96</v>
      </c>
      <c r="E36" s="3" t="s">
        <v>29</v>
      </c>
      <c r="F36" s="19">
        <v>162500</v>
      </c>
      <c r="G36" s="3" t="s">
        <v>29</v>
      </c>
      <c r="H36" s="94" t="s">
        <v>9</v>
      </c>
      <c r="I36" s="162" t="s">
        <v>11</v>
      </c>
    </row>
    <row r="37" spans="1:9" ht="23.25">
      <c r="A37" s="4"/>
      <c r="B37" s="103" t="s">
        <v>97</v>
      </c>
      <c r="C37" s="113" t="s">
        <v>8</v>
      </c>
      <c r="D37" s="4"/>
      <c r="E37" s="4"/>
      <c r="F37" s="48" t="s">
        <v>42</v>
      </c>
      <c r="G37" s="4"/>
      <c r="H37" s="113" t="s">
        <v>10</v>
      </c>
      <c r="I37" s="61"/>
    </row>
    <row r="38" spans="1:9" ht="23.25">
      <c r="A38" s="3">
        <v>12</v>
      </c>
      <c r="B38" s="65" t="s">
        <v>292</v>
      </c>
      <c r="C38" s="94" t="s">
        <v>7</v>
      </c>
      <c r="D38" s="3" t="s">
        <v>48</v>
      </c>
      <c r="E38" s="3" t="s">
        <v>29</v>
      </c>
      <c r="F38" s="19">
        <v>390000</v>
      </c>
      <c r="G38" s="3" t="s">
        <v>29</v>
      </c>
      <c r="H38" s="94" t="s">
        <v>9</v>
      </c>
      <c r="I38" s="162" t="s">
        <v>11</v>
      </c>
    </row>
    <row r="39" spans="1:9" ht="23.25">
      <c r="A39" s="4"/>
      <c r="B39" s="103" t="s">
        <v>99</v>
      </c>
      <c r="C39" s="113" t="s">
        <v>8</v>
      </c>
      <c r="D39" s="4"/>
      <c r="E39" s="4"/>
      <c r="F39" s="48" t="s">
        <v>42</v>
      </c>
      <c r="G39" s="4"/>
      <c r="H39" s="113" t="s">
        <v>10</v>
      </c>
      <c r="I39" s="163"/>
    </row>
    <row r="40" spans="1:9" ht="23.25">
      <c r="A40" s="3">
        <v>13</v>
      </c>
      <c r="B40" s="65" t="s">
        <v>291</v>
      </c>
      <c r="C40" s="94" t="s">
        <v>7</v>
      </c>
      <c r="D40" s="3" t="s">
        <v>100</v>
      </c>
      <c r="E40" s="3" t="s">
        <v>29</v>
      </c>
      <c r="F40" s="5">
        <v>520000</v>
      </c>
      <c r="G40" s="3" t="s">
        <v>29</v>
      </c>
      <c r="H40" s="94" t="s">
        <v>9</v>
      </c>
      <c r="I40" s="162" t="s">
        <v>11</v>
      </c>
    </row>
    <row r="41" spans="1:9" ht="23.25">
      <c r="A41" s="4"/>
      <c r="B41" s="103" t="s">
        <v>99</v>
      </c>
      <c r="C41" s="113" t="s">
        <v>8</v>
      </c>
      <c r="D41" s="4"/>
      <c r="E41" s="4"/>
      <c r="F41" s="9" t="s">
        <v>42</v>
      </c>
      <c r="G41" s="4"/>
      <c r="H41" s="113" t="s">
        <v>10</v>
      </c>
      <c r="I41" s="163"/>
    </row>
    <row r="42" spans="1:9" ht="23.25">
      <c r="A42" s="3">
        <v>14</v>
      </c>
      <c r="B42" s="65" t="s">
        <v>290</v>
      </c>
      <c r="C42" s="94" t="s">
        <v>7</v>
      </c>
      <c r="D42" s="3" t="s">
        <v>101</v>
      </c>
      <c r="E42" s="3" t="s">
        <v>29</v>
      </c>
      <c r="F42" s="5">
        <v>58500</v>
      </c>
      <c r="G42" s="3" t="s">
        <v>29</v>
      </c>
      <c r="H42" s="94" t="s">
        <v>9</v>
      </c>
      <c r="I42" s="162" t="s">
        <v>11</v>
      </c>
    </row>
    <row r="43" spans="1:9" ht="23.25">
      <c r="A43" s="9"/>
      <c r="B43" s="64" t="s">
        <v>103</v>
      </c>
      <c r="C43" s="109" t="s">
        <v>8</v>
      </c>
      <c r="D43" s="9"/>
      <c r="E43" s="9"/>
      <c r="F43" s="9" t="s">
        <v>42</v>
      </c>
      <c r="G43" s="9"/>
      <c r="H43" s="109" t="s">
        <v>10</v>
      </c>
      <c r="I43" s="164"/>
    </row>
    <row r="44" spans="1:9" ht="23.25">
      <c r="A44" s="3">
        <v>15</v>
      </c>
      <c r="B44" s="65" t="s">
        <v>289</v>
      </c>
      <c r="C44" s="94" t="s">
        <v>7</v>
      </c>
      <c r="D44" s="3" t="s">
        <v>104</v>
      </c>
      <c r="E44" s="3" t="s">
        <v>29</v>
      </c>
      <c r="F44" s="5">
        <v>442000</v>
      </c>
      <c r="G44" s="3" t="s">
        <v>29</v>
      </c>
      <c r="H44" s="109" t="s">
        <v>9</v>
      </c>
      <c r="I44" s="162" t="s">
        <v>11</v>
      </c>
    </row>
    <row r="45" spans="1:9" ht="23.25">
      <c r="A45" s="4"/>
      <c r="B45" s="103" t="s">
        <v>102</v>
      </c>
      <c r="C45" s="113" t="s">
        <v>8</v>
      </c>
      <c r="D45" s="4"/>
      <c r="E45" s="4"/>
      <c r="F45" s="4" t="s">
        <v>42</v>
      </c>
      <c r="G45" s="4"/>
      <c r="H45" s="109" t="s">
        <v>10</v>
      </c>
      <c r="I45" s="163"/>
    </row>
    <row r="46" spans="1:9" ht="23.25">
      <c r="A46" s="3">
        <v>16</v>
      </c>
      <c r="B46" s="65" t="s">
        <v>288</v>
      </c>
      <c r="C46" s="94" t="s">
        <v>7</v>
      </c>
      <c r="D46" s="3" t="s">
        <v>40</v>
      </c>
      <c r="E46" s="3" t="s">
        <v>29</v>
      </c>
      <c r="F46" s="5">
        <v>780000</v>
      </c>
      <c r="G46" s="3" t="s">
        <v>29</v>
      </c>
      <c r="H46" s="94" t="s">
        <v>9</v>
      </c>
      <c r="I46" s="162" t="s">
        <v>11</v>
      </c>
    </row>
    <row r="47" spans="1:9" ht="23.25">
      <c r="A47" s="4"/>
      <c r="B47" s="103" t="s">
        <v>105</v>
      </c>
      <c r="C47" s="113" t="s">
        <v>8</v>
      </c>
      <c r="D47" s="4"/>
      <c r="E47" s="4"/>
      <c r="F47" s="4" t="s">
        <v>42</v>
      </c>
      <c r="G47" s="4"/>
      <c r="H47" s="113" t="s">
        <v>10</v>
      </c>
      <c r="I47" s="163"/>
    </row>
    <row r="48" spans="1:9" ht="23.25">
      <c r="A48" s="675" t="s">
        <v>12</v>
      </c>
      <c r="B48" s="675"/>
      <c r="C48" s="675"/>
      <c r="D48" s="675"/>
      <c r="E48" s="675"/>
      <c r="F48" s="675"/>
      <c r="G48" s="675"/>
      <c r="H48" s="675"/>
      <c r="I48" s="675"/>
    </row>
    <row r="49" spans="1:9" ht="23.25">
      <c r="A49" s="675" t="s">
        <v>1566</v>
      </c>
      <c r="B49" s="675"/>
      <c r="C49" s="675"/>
      <c r="D49" s="675"/>
      <c r="E49" s="675"/>
      <c r="F49" s="675"/>
      <c r="G49" s="675"/>
      <c r="H49" s="675"/>
      <c r="I49" s="675"/>
    </row>
    <row r="50" spans="1:9" ht="23.25">
      <c r="A50" s="675" t="s">
        <v>1568</v>
      </c>
      <c r="B50" s="675"/>
      <c r="C50" s="675"/>
      <c r="D50" s="675"/>
      <c r="E50" s="675"/>
      <c r="F50" s="675"/>
      <c r="G50" s="675"/>
      <c r="H50" s="675"/>
      <c r="I50" s="675"/>
    </row>
    <row r="51" spans="1:9" ht="23.25">
      <c r="A51" s="15" t="s">
        <v>30</v>
      </c>
      <c r="B51" s="127"/>
      <c r="C51" s="127"/>
      <c r="D51" s="15"/>
      <c r="E51" s="49"/>
      <c r="F51" s="49"/>
      <c r="G51" s="49"/>
      <c r="H51" s="127"/>
      <c r="I51" s="15"/>
    </row>
    <row r="52" spans="1:9" ht="23.25">
      <c r="A52" s="15"/>
      <c r="B52" s="127" t="s">
        <v>1569</v>
      </c>
      <c r="C52" s="127"/>
      <c r="D52" s="15" t="s">
        <v>161</v>
      </c>
      <c r="E52" s="152"/>
      <c r="F52" s="49"/>
      <c r="G52" s="151"/>
      <c r="H52" s="127"/>
      <c r="I52" s="15"/>
    </row>
    <row r="53" spans="1:9" ht="23.25">
      <c r="A53" s="60" t="s">
        <v>0</v>
      </c>
      <c r="B53" s="60" t="s">
        <v>1</v>
      </c>
      <c r="C53" s="60" t="s">
        <v>2</v>
      </c>
      <c r="D53" s="29" t="s">
        <v>4</v>
      </c>
      <c r="E53" s="680" t="s">
        <v>5</v>
      </c>
      <c r="F53" s="681"/>
      <c r="G53" s="682"/>
      <c r="H53" s="60" t="s">
        <v>6</v>
      </c>
      <c r="I53" s="60" t="s">
        <v>316</v>
      </c>
    </row>
    <row r="54" spans="1:9" ht="23.25">
      <c r="A54" s="112"/>
      <c r="B54" s="112"/>
      <c r="C54" s="112"/>
      <c r="D54" s="17" t="s">
        <v>3</v>
      </c>
      <c r="E54" s="66">
        <v>2559</v>
      </c>
      <c r="F54" s="66">
        <v>2560</v>
      </c>
      <c r="G54" s="66">
        <v>2561</v>
      </c>
      <c r="H54" s="112"/>
      <c r="I54" s="112" t="s">
        <v>317</v>
      </c>
    </row>
    <row r="55" spans="1:9" ht="23.25">
      <c r="A55" s="3">
        <v>17</v>
      </c>
      <c r="B55" s="65" t="s">
        <v>287</v>
      </c>
      <c r="C55" s="94" t="s">
        <v>7</v>
      </c>
      <c r="D55" s="3" t="s">
        <v>107</v>
      </c>
      <c r="E55" s="3" t="s">
        <v>29</v>
      </c>
      <c r="F55" s="5">
        <v>182000</v>
      </c>
      <c r="G55" s="5" t="s">
        <v>29</v>
      </c>
      <c r="H55" s="94" t="s">
        <v>9</v>
      </c>
      <c r="I55" s="162" t="s">
        <v>11</v>
      </c>
    </row>
    <row r="56" spans="1:9" ht="23.25">
      <c r="A56" s="4"/>
      <c r="B56" s="103" t="s">
        <v>106</v>
      </c>
      <c r="C56" s="113" t="s">
        <v>8</v>
      </c>
      <c r="D56" s="4"/>
      <c r="E56" s="4"/>
      <c r="F56" s="4" t="s">
        <v>15</v>
      </c>
      <c r="G56" s="4"/>
      <c r="H56" s="113" t="s">
        <v>10</v>
      </c>
      <c r="I56" s="163"/>
    </row>
    <row r="57" spans="1:9" ht="23.25">
      <c r="A57" s="9">
        <v>18</v>
      </c>
      <c r="B57" s="64" t="s">
        <v>286</v>
      </c>
      <c r="C57" s="109" t="s">
        <v>7</v>
      </c>
      <c r="D57" s="9" t="s">
        <v>40</v>
      </c>
      <c r="E57" s="9" t="s">
        <v>29</v>
      </c>
      <c r="F57" s="10">
        <v>390000</v>
      </c>
      <c r="G57" s="10" t="s">
        <v>29</v>
      </c>
      <c r="H57" s="109" t="s">
        <v>9</v>
      </c>
      <c r="I57" s="164" t="s">
        <v>11</v>
      </c>
    </row>
    <row r="58" spans="1:9" ht="23.25">
      <c r="A58" s="9"/>
      <c r="B58" s="64" t="s">
        <v>108</v>
      </c>
      <c r="C58" s="109" t="s">
        <v>8</v>
      </c>
      <c r="D58" s="9"/>
      <c r="E58" s="9"/>
      <c r="F58" s="9" t="s">
        <v>15</v>
      </c>
      <c r="G58" s="27"/>
      <c r="H58" s="109" t="s">
        <v>10</v>
      </c>
      <c r="I58" s="163"/>
    </row>
    <row r="59" spans="1:9" ht="23.25">
      <c r="A59" s="3">
        <v>19</v>
      </c>
      <c r="B59" s="65" t="s">
        <v>285</v>
      </c>
      <c r="C59" s="94" t="s">
        <v>7</v>
      </c>
      <c r="D59" s="3" t="s">
        <v>44</v>
      </c>
      <c r="E59" s="3" t="s">
        <v>29</v>
      </c>
      <c r="F59" s="5">
        <v>300000</v>
      </c>
      <c r="G59" s="5" t="s">
        <v>29</v>
      </c>
      <c r="H59" s="94" t="s">
        <v>9</v>
      </c>
      <c r="I59" s="162" t="s">
        <v>11</v>
      </c>
    </row>
    <row r="60" spans="1:9" ht="23.25">
      <c r="A60" s="9"/>
      <c r="B60" s="64" t="s">
        <v>109</v>
      </c>
      <c r="C60" s="109" t="s">
        <v>8</v>
      </c>
      <c r="D60" s="9"/>
      <c r="E60" s="9"/>
      <c r="F60" s="9" t="s">
        <v>15</v>
      </c>
      <c r="G60" s="27"/>
      <c r="H60" s="113" t="s">
        <v>10</v>
      </c>
      <c r="I60" s="163"/>
    </row>
    <row r="61" spans="1:9" ht="23.25">
      <c r="A61" s="3">
        <v>20</v>
      </c>
      <c r="B61" s="65" t="s">
        <v>1552</v>
      </c>
      <c r="C61" s="94" t="s">
        <v>7</v>
      </c>
      <c r="D61" s="3" t="s">
        <v>110</v>
      </c>
      <c r="E61" s="8" t="s">
        <v>29</v>
      </c>
      <c r="F61" s="5">
        <v>780000</v>
      </c>
      <c r="G61" s="3" t="s">
        <v>29</v>
      </c>
      <c r="H61" s="109" t="s">
        <v>9</v>
      </c>
      <c r="I61" s="162" t="s">
        <v>11</v>
      </c>
    </row>
    <row r="62" spans="1:9" ht="23.25">
      <c r="A62" s="43"/>
      <c r="B62" s="103" t="s">
        <v>628</v>
      </c>
      <c r="C62" s="113" t="s">
        <v>8</v>
      </c>
      <c r="D62" s="41"/>
      <c r="E62" s="43"/>
      <c r="F62" s="4"/>
      <c r="G62" s="40"/>
      <c r="H62" s="113" t="s">
        <v>10</v>
      </c>
      <c r="I62" s="163"/>
    </row>
    <row r="63" spans="1:9" ht="23.25">
      <c r="A63" s="3">
        <v>21</v>
      </c>
      <c r="B63" s="65" t="s">
        <v>284</v>
      </c>
      <c r="C63" s="94" t="s">
        <v>7</v>
      </c>
      <c r="D63" s="3" t="s">
        <v>112</v>
      </c>
      <c r="E63" s="8" t="s">
        <v>29</v>
      </c>
      <c r="F63" s="5">
        <v>468000</v>
      </c>
      <c r="G63" s="19" t="s">
        <v>29</v>
      </c>
      <c r="H63" s="94" t="s">
        <v>9</v>
      </c>
      <c r="I63" s="162" t="s">
        <v>11</v>
      </c>
    </row>
    <row r="64" spans="1:9" ht="23.25">
      <c r="A64" s="43"/>
      <c r="B64" s="103" t="s">
        <v>111</v>
      </c>
      <c r="C64" s="113" t="s">
        <v>8</v>
      </c>
      <c r="D64" s="41"/>
      <c r="E64" s="43"/>
      <c r="F64" s="4"/>
      <c r="G64" s="102"/>
      <c r="H64" s="113" t="s">
        <v>10</v>
      </c>
      <c r="I64" s="163"/>
    </row>
    <row r="65" spans="1:9" ht="23.25">
      <c r="A65" s="3">
        <v>22</v>
      </c>
      <c r="B65" s="65" t="s">
        <v>283</v>
      </c>
      <c r="C65" s="94" t="s">
        <v>7</v>
      </c>
      <c r="D65" s="3" t="s">
        <v>41</v>
      </c>
      <c r="E65" s="3" t="s">
        <v>29</v>
      </c>
      <c r="F65" s="5">
        <v>260000</v>
      </c>
      <c r="G65" s="5" t="s">
        <v>29</v>
      </c>
      <c r="H65" s="94" t="s">
        <v>9</v>
      </c>
      <c r="I65" s="162" t="s">
        <v>11</v>
      </c>
    </row>
    <row r="66" spans="1:9" ht="23.25">
      <c r="A66" s="43"/>
      <c r="B66" s="103" t="s">
        <v>113</v>
      </c>
      <c r="C66" s="113" t="s">
        <v>8</v>
      </c>
      <c r="D66" s="41"/>
      <c r="E66" s="43"/>
      <c r="F66" s="4"/>
      <c r="G66" s="40"/>
      <c r="H66" s="113" t="s">
        <v>10</v>
      </c>
      <c r="I66" s="163"/>
    </row>
    <row r="67" spans="1:9" ht="23.25">
      <c r="A67" s="3">
        <v>23</v>
      </c>
      <c r="B67" s="65" t="s">
        <v>282</v>
      </c>
      <c r="C67" s="94" t="s">
        <v>7</v>
      </c>
      <c r="D67" s="3" t="s">
        <v>114</v>
      </c>
      <c r="E67" s="8" t="s">
        <v>29</v>
      </c>
      <c r="F67" s="5">
        <v>260000</v>
      </c>
      <c r="G67" s="19" t="s">
        <v>29</v>
      </c>
      <c r="H67" s="94" t="s">
        <v>9</v>
      </c>
      <c r="I67" s="162" t="s">
        <v>11</v>
      </c>
    </row>
    <row r="68" spans="1:9" ht="23.25">
      <c r="A68" s="43"/>
      <c r="B68" s="103" t="s">
        <v>115</v>
      </c>
      <c r="C68" s="113" t="s">
        <v>8</v>
      </c>
      <c r="D68" s="41"/>
      <c r="E68" s="43"/>
      <c r="F68" s="4"/>
      <c r="G68" s="102"/>
      <c r="H68" s="113" t="s">
        <v>10</v>
      </c>
      <c r="I68" s="163"/>
    </row>
    <row r="69" spans="1:9" ht="23.25">
      <c r="A69" s="3">
        <v>24</v>
      </c>
      <c r="B69" s="65" t="s">
        <v>281</v>
      </c>
      <c r="C69" s="94" t="s">
        <v>7</v>
      </c>
      <c r="D69" s="3" t="s">
        <v>96</v>
      </c>
      <c r="E69" s="3" t="s">
        <v>29</v>
      </c>
      <c r="F69" s="19">
        <v>162000</v>
      </c>
      <c r="G69" s="8" t="s">
        <v>29</v>
      </c>
      <c r="H69" s="94" t="s">
        <v>9</v>
      </c>
      <c r="I69" s="162" t="s">
        <v>11</v>
      </c>
    </row>
    <row r="70" spans="1:9" ht="23.25">
      <c r="A70" s="43"/>
      <c r="B70" s="103" t="s">
        <v>116</v>
      </c>
      <c r="C70" s="113" t="s">
        <v>8</v>
      </c>
      <c r="D70" s="41"/>
      <c r="E70" s="43"/>
      <c r="F70" s="48"/>
      <c r="G70" s="40"/>
      <c r="H70" s="113" t="s">
        <v>10</v>
      </c>
      <c r="I70" s="163"/>
    </row>
    <row r="71" spans="1:9" ht="23.25">
      <c r="A71" s="675" t="s">
        <v>12</v>
      </c>
      <c r="B71" s="675"/>
      <c r="C71" s="675"/>
      <c r="D71" s="675"/>
      <c r="E71" s="675"/>
      <c r="F71" s="675"/>
      <c r="G71" s="675"/>
      <c r="H71" s="675"/>
      <c r="I71" s="675"/>
    </row>
    <row r="72" spans="1:9" ht="23.25">
      <c r="A72" s="675" t="s">
        <v>33</v>
      </c>
      <c r="B72" s="675"/>
      <c r="C72" s="675"/>
      <c r="D72" s="675"/>
      <c r="E72" s="675"/>
      <c r="F72" s="675"/>
      <c r="G72" s="675"/>
      <c r="H72" s="675"/>
      <c r="I72" s="675"/>
    </row>
    <row r="73" spans="1:9" ht="23.25">
      <c r="A73" s="675" t="s">
        <v>14</v>
      </c>
      <c r="B73" s="675"/>
      <c r="C73" s="675"/>
      <c r="D73" s="675"/>
      <c r="E73" s="675"/>
      <c r="F73" s="675"/>
      <c r="G73" s="675"/>
      <c r="H73" s="675"/>
      <c r="I73" s="675"/>
    </row>
    <row r="74" spans="1:9" ht="23.25">
      <c r="A74" s="15" t="s">
        <v>30</v>
      </c>
      <c r="B74" s="127"/>
      <c r="C74" s="127"/>
      <c r="D74" s="15"/>
      <c r="E74" s="49"/>
      <c r="F74" s="49"/>
      <c r="G74" s="49"/>
      <c r="H74" s="127"/>
      <c r="I74" s="15"/>
    </row>
    <row r="75" spans="1:9" ht="23.25">
      <c r="A75" s="15"/>
      <c r="B75" s="127" t="s">
        <v>34</v>
      </c>
      <c r="C75" s="127"/>
      <c r="D75" s="15" t="s">
        <v>161</v>
      </c>
      <c r="E75" s="152"/>
      <c r="F75" s="49"/>
      <c r="G75" s="151"/>
      <c r="H75" s="127"/>
      <c r="I75" s="15"/>
    </row>
    <row r="76" spans="1:9" ht="23.25">
      <c r="A76" s="60" t="s">
        <v>0</v>
      </c>
      <c r="B76" s="60" t="s">
        <v>1</v>
      </c>
      <c r="C76" s="60" t="s">
        <v>2</v>
      </c>
      <c r="D76" s="29" t="s">
        <v>4</v>
      </c>
      <c r="E76" s="680" t="s">
        <v>5</v>
      </c>
      <c r="F76" s="681"/>
      <c r="G76" s="682"/>
      <c r="H76" s="60" t="s">
        <v>6</v>
      </c>
      <c r="I76" s="60" t="s">
        <v>316</v>
      </c>
    </row>
    <row r="77" spans="1:9" ht="23.25">
      <c r="A77" s="112"/>
      <c r="B77" s="112"/>
      <c r="C77" s="112"/>
      <c r="D77" s="17" t="s">
        <v>3</v>
      </c>
      <c r="E77" s="66">
        <v>2557</v>
      </c>
      <c r="F77" s="66">
        <v>2558</v>
      </c>
      <c r="G77" s="66">
        <v>2559</v>
      </c>
      <c r="H77" s="112"/>
      <c r="I77" s="112" t="s">
        <v>317</v>
      </c>
    </row>
    <row r="78" spans="1:9" ht="23.25">
      <c r="A78" s="3">
        <v>25</v>
      </c>
      <c r="B78" s="65" t="s">
        <v>280</v>
      </c>
      <c r="C78" s="94" t="s">
        <v>7</v>
      </c>
      <c r="D78" s="3" t="s">
        <v>118</v>
      </c>
      <c r="E78" s="3" t="s">
        <v>29</v>
      </c>
      <c r="F78" s="19">
        <v>780000</v>
      </c>
      <c r="G78" s="8" t="s">
        <v>29</v>
      </c>
      <c r="H78" s="94" t="s">
        <v>9</v>
      </c>
      <c r="I78" s="162" t="s">
        <v>11</v>
      </c>
    </row>
    <row r="79" spans="1:9" ht="23.25">
      <c r="A79" s="43"/>
      <c r="B79" s="103" t="s">
        <v>117</v>
      </c>
      <c r="C79" s="113" t="s">
        <v>8</v>
      </c>
      <c r="D79" s="41"/>
      <c r="E79" s="43"/>
      <c r="F79" s="48"/>
      <c r="G79" s="40"/>
      <c r="H79" s="113" t="s">
        <v>10</v>
      </c>
      <c r="I79" s="163"/>
    </row>
    <row r="80" spans="1:9" ht="20.25" customHeight="1">
      <c r="A80" s="9">
        <v>26</v>
      </c>
      <c r="B80" s="64" t="s">
        <v>279</v>
      </c>
      <c r="C80" s="109" t="s">
        <v>7</v>
      </c>
      <c r="D80" s="9" t="s">
        <v>120</v>
      </c>
      <c r="E80" s="23" t="s">
        <v>29</v>
      </c>
      <c r="F80" s="19">
        <v>2080000</v>
      </c>
      <c r="G80" s="123" t="s">
        <v>29</v>
      </c>
      <c r="H80" s="109" t="s">
        <v>9</v>
      </c>
      <c r="I80" s="164" t="s">
        <v>11</v>
      </c>
    </row>
    <row r="81" spans="1:9" ht="23.25">
      <c r="A81" s="43"/>
      <c r="B81" s="103" t="s">
        <v>121</v>
      </c>
      <c r="C81" s="113" t="s">
        <v>8</v>
      </c>
      <c r="D81" s="41"/>
      <c r="E81" s="22"/>
      <c r="F81" s="48" t="s">
        <v>39</v>
      </c>
      <c r="G81" s="40"/>
      <c r="H81" s="113" t="s">
        <v>10</v>
      </c>
      <c r="I81" s="163"/>
    </row>
    <row r="82" spans="1:9" ht="23.25">
      <c r="A82" s="3">
        <v>27</v>
      </c>
      <c r="B82" s="65" t="s">
        <v>278</v>
      </c>
      <c r="C82" s="94" t="s">
        <v>7</v>
      </c>
      <c r="D82" s="5" t="s">
        <v>119</v>
      </c>
      <c r="E82" s="21" t="s">
        <v>29</v>
      </c>
      <c r="F82" s="19">
        <v>2080000</v>
      </c>
      <c r="G82" s="8" t="s">
        <v>29</v>
      </c>
      <c r="H82" s="94" t="s">
        <v>9</v>
      </c>
      <c r="I82" s="162" t="s">
        <v>11</v>
      </c>
    </row>
    <row r="83" spans="1:9" ht="23.25">
      <c r="A83" s="43"/>
      <c r="B83" s="103" t="s">
        <v>122</v>
      </c>
      <c r="C83" s="113" t="s">
        <v>8</v>
      </c>
      <c r="D83" s="41"/>
      <c r="E83" s="22"/>
      <c r="F83" s="48" t="s">
        <v>39</v>
      </c>
      <c r="G83" s="40"/>
      <c r="H83" s="113" t="s">
        <v>10</v>
      </c>
      <c r="I83" s="163"/>
    </row>
    <row r="84" spans="1:9" ht="23.25">
      <c r="A84" s="3">
        <v>28</v>
      </c>
      <c r="B84" s="65" t="s">
        <v>277</v>
      </c>
      <c r="C84" s="94" t="s">
        <v>7</v>
      </c>
      <c r="D84" s="3" t="s">
        <v>46</v>
      </c>
      <c r="E84" s="21" t="s">
        <v>29</v>
      </c>
      <c r="F84" s="5">
        <v>780000</v>
      </c>
      <c r="G84" s="8" t="s">
        <v>29</v>
      </c>
      <c r="H84" s="94" t="s">
        <v>9</v>
      </c>
      <c r="I84" s="162" t="s">
        <v>11</v>
      </c>
    </row>
    <row r="85" spans="1:9" ht="23.25">
      <c r="A85" s="43"/>
      <c r="B85" s="103" t="s">
        <v>123</v>
      </c>
      <c r="C85" s="113" t="s">
        <v>8</v>
      </c>
      <c r="D85" s="17"/>
      <c r="E85" s="22"/>
      <c r="F85" s="4" t="s">
        <v>15</v>
      </c>
      <c r="G85" s="40"/>
      <c r="H85" s="113" t="s">
        <v>10</v>
      </c>
      <c r="I85" s="163"/>
    </row>
    <row r="86" spans="1:9" ht="23.25">
      <c r="A86" s="3">
        <v>29</v>
      </c>
      <c r="B86" s="65" t="s">
        <v>276</v>
      </c>
      <c r="C86" s="94" t="s">
        <v>7</v>
      </c>
      <c r="D86" s="3" t="s">
        <v>126</v>
      </c>
      <c r="E86" s="21" t="s">
        <v>29</v>
      </c>
      <c r="F86" s="5">
        <v>520000</v>
      </c>
      <c r="G86" s="8" t="s">
        <v>29</v>
      </c>
      <c r="H86" s="94" t="s">
        <v>9</v>
      </c>
      <c r="I86" s="162" t="s">
        <v>11</v>
      </c>
    </row>
    <row r="87" spans="1:9" ht="23.25">
      <c r="A87" s="43"/>
      <c r="B87" s="103" t="s">
        <v>124</v>
      </c>
      <c r="C87" s="113" t="s">
        <v>8</v>
      </c>
      <c r="D87" s="17"/>
      <c r="E87" s="22"/>
      <c r="F87" s="4" t="s">
        <v>15</v>
      </c>
      <c r="G87" s="40"/>
      <c r="H87" s="113" t="s">
        <v>10</v>
      </c>
      <c r="I87" s="163"/>
    </row>
    <row r="88" spans="1:9" ht="23.25">
      <c r="A88" s="3">
        <v>30</v>
      </c>
      <c r="B88" s="65" t="s">
        <v>275</v>
      </c>
      <c r="C88" s="94" t="s">
        <v>7</v>
      </c>
      <c r="D88" s="3" t="s">
        <v>47</v>
      </c>
      <c r="E88" s="21" t="s">
        <v>29</v>
      </c>
      <c r="F88" s="5">
        <v>260000</v>
      </c>
      <c r="G88" s="8" t="s">
        <v>29</v>
      </c>
      <c r="H88" s="94" t="s">
        <v>9</v>
      </c>
      <c r="I88" s="162" t="s">
        <v>11</v>
      </c>
    </row>
    <row r="89" spans="1:9" ht="23.25">
      <c r="A89" s="43"/>
      <c r="B89" s="103" t="s">
        <v>125</v>
      </c>
      <c r="C89" s="113" t="s">
        <v>8</v>
      </c>
      <c r="D89" s="4"/>
      <c r="E89" s="22"/>
      <c r="F89" s="4" t="s">
        <v>15</v>
      </c>
      <c r="G89" s="40"/>
      <c r="H89" s="113" t="s">
        <v>10</v>
      </c>
      <c r="I89" s="163"/>
    </row>
    <row r="90" spans="1:9" ht="23.25">
      <c r="A90" s="21">
        <v>31</v>
      </c>
      <c r="B90" s="65" t="s">
        <v>274</v>
      </c>
      <c r="C90" s="94" t="s">
        <v>7</v>
      </c>
      <c r="D90" s="3" t="s">
        <v>128</v>
      </c>
      <c r="E90" s="51" t="s">
        <v>29</v>
      </c>
      <c r="F90" s="5">
        <v>260000</v>
      </c>
      <c r="G90" s="53" t="s">
        <v>29</v>
      </c>
      <c r="H90" s="94" t="s">
        <v>9</v>
      </c>
      <c r="I90" s="162" t="s">
        <v>11</v>
      </c>
    </row>
    <row r="91" spans="1:9" ht="23.25">
      <c r="A91" s="22"/>
      <c r="B91" s="103" t="s">
        <v>127</v>
      </c>
      <c r="C91" s="113" t="s">
        <v>8</v>
      </c>
      <c r="D91" s="43"/>
      <c r="E91" s="52"/>
      <c r="F91" s="4" t="s">
        <v>15</v>
      </c>
      <c r="G91" s="55"/>
      <c r="H91" s="113" t="s">
        <v>10</v>
      </c>
      <c r="I91" s="163"/>
    </row>
    <row r="92" spans="1:9" ht="23.25">
      <c r="A92" s="3">
        <v>32</v>
      </c>
      <c r="B92" s="65" t="s">
        <v>273</v>
      </c>
      <c r="C92" s="94" t="s">
        <v>7</v>
      </c>
      <c r="D92" s="3" t="s">
        <v>129</v>
      </c>
      <c r="E92" s="51" t="s">
        <v>29</v>
      </c>
      <c r="F92" s="19">
        <v>780000</v>
      </c>
      <c r="G92" s="53" t="s">
        <v>29</v>
      </c>
      <c r="H92" s="94" t="s">
        <v>9</v>
      </c>
      <c r="I92" s="162" t="s">
        <v>11</v>
      </c>
    </row>
    <row r="93" spans="1:9" ht="23.25">
      <c r="A93" s="43"/>
      <c r="B93" s="103" t="s">
        <v>130</v>
      </c>
      <c r="C93" s="113" t="s">
        <v>8</v>
      </c>
      <c r="D93" s="43"/>
      <c r="E93" s="52"/>
      <c r="F93" s="48" t="s">
        <v>15</v>
      </c>
      <c r="G93" s="55"/>
      <c r="H93" s="113" t="s">
        <v>10</v>
      </c>
      <c r="I93" s="163"/>
    </row>
    <row r="94" spans="1:9" ht="23.25">
      <c r="A94" s="675" t="s">
        <v>12</v>
      </c>
      <c r="B94" s="675"/>
      <c r="C94" s="675"/>
      <c r="D94" s="675"/>
      <c r="E94" s="675"/>
      <c r="F94" s="675"/>
      <c r="G94" s="675"/>
      <c r="H94" s="675"/>
      <c r="I94" s="675"/>
    </row>
    <row r="95" spans="1:9" ht="23.25">
      <c r="A95" s="675" t="s">
        <v>33</v>
      </c>
      <c r="B95" s="675"/>
      <c r="C95" s="675"/>
      <c r="D95" s="675"/>
      <c r="E95" s="675"/>
      <c r="F95" s="675"/>
      <c r="G95" s="675"/>
      <c r="H95" s="675"/>
      <c r="I95" s="675"/>
    </row>
    <row r="96" spans="1:9" ht="23.25">
      <c r="A96" s="675" t="s">
        <v>14</v>
      </c>
      <c r="B96" s="675"/>
      <c r="C96" s="675"/>
      <c r="D96" s="675"/>
      <c r="E96" s="675"/>
      <c r="F96" s="675"/>
      <c r="G96" s="675"/>
      <c r="H96" s="675"/>
      <c r="I96" s="675"/>
    </row>
    <row r="97" spans="1:9" ht="23.25">
      <c r="A97" s="15" t="s">
        <v>30</v>
      </c>
      <c r="B97" s="127"/>
      <c r="C97" s="127"/>
      <c r="D97" s="15"/>
      <c r="E97" s="49"/>
      <c r="F97" s="49"/>
      <c r="G97" s="49"/>
      <c r="H97" s="127"/>
      <c r="I97" s="15"/>
    </row>
    <row r="98" spans="1:9" ht="23.25">
      <c r="A98" s="15"/>
      <c r="B98" s="127" t="s">
        <v>34</v>
      </c>
      <c r="C98" s="127"/>
      <c r="D98" s="15" t="s">
        <v>161</v>
      </c>
      <c r="E98" s="152"/>
      <c r="F98" s="49"/>
      <c r="G98" s="151"/>
      <c r="H98" s="127"/>
      <c r="I98" s="15"/>
    </row>
    <row r="99" spans="1:9" ht="23.25">
      <c r="A99" s="60" t="s">
        <v>0</v>
      </c>
      <c r="B99" s="60" t="s">
        <v>1</v>
      </c>
      <c r="C99" s="60" t="s">
        <v>2</v>
      </c>
      <c r="D99" s="29" t="s">
        <v>4</v>
      </c>
      <c r="E99" s="680" t="s">
        <v>5</v>
      </c>
      <c r="F99" s="681"/>
      <c r="G99" s="682"/>
      <c r="H99" s="60" t="s">
        <v>6</v>
      </c>
      <c r="I99" s="60" t="s">
        <v>316</v>
      </c>
    </row>
    <row r="100" spans="1:9" ht="23.25">
      <c r="A100" s="112"/>
      <c r="B100" s="112"/>
      <c r="C100" s="112"/>
      <c r="D100" s="17" t="s">
        <v>3</v>
      </c>
      <c r="E100" s="66">
        <v>2557</v>
      </c>
      <c r="F100" s="66">
        <v>2558</v>
      </c>
      <c r="G100" s="66">
        <v>2559</v>
      </c>
      <c r="H100" s="112"/>
      <c r="I100" s="112" t="s">
        <v>317</v>
      </c>
    </row>
    <row r="101" spans="1:9" ht="23.25">
      <c r="A101" s="3">
        <v>33</v>
      </c>
      <c r="B101" s="65" t="s">
        <v>272</v>
      </c>
      <c r="C101" s="94" t="s">
        <v>7</v>
      </c>
      <c r="D101" s="3" t="s">
        <v>131</v>
      </c>
      <c r="E101" s="51" t="s">
        <v>29</v>
      </c>
      <c r="F101" s="19">
        <v>1040000</v>
      </c>
      <c r="G101" s="53" t="s">
        <v>29</v>
      </c>
      <c r="H101" s="94" t="s">
        <v>9</v>
      </c>
      <c r="I101" s="162" t="s">
        <v>11</v>
      </c>
    </row>
    <row r="102" spans="1:9" ht="23.25">
      <c r="A102" s="43"/>
      <c r="B102" s="103"/>
      <c r="C102" s="113" t="s">
        <v>8</v>
      </c>
      <c r="D102" s="43"/>
      <c r="E102" s="52"/>
      <c r="F102" s="48" t="s">
        <v>15</v>
      </c>
      <c r="G102" s="55"/>
      <c r="H102" s="113" t="s">
        <v>10</v>
      </c>
      <c r="I102" s="163"/>
    </row>
    <row r="103" spans="1:9" ht="23.25">
      <c r="A103" s="3">
        <v>34</v>
      </c>
      <c r="B103" s="65" t="s">
        <v>271</v>
      </c>
      <c r="C103" s="94" t="s">
        <v>7</v>
      </c>
      <c r="D103" s="3" t="s">
        <v>41</v>
      </c>
      <c r="E103" s="51" t="s">
        <v>29</v>
      </c>
      <c r="F103" s="5">
        <v>260000</v>
      </c>
      <c r="G103" s="53" t="s">
        <v>29</v>
      </c>
      <c r="H103" s="94" t="s">
        <v>9</v>
      </c>
      <c r="I103" s="162" t="s">
        <v>11</v>
      </c>
    </row>
    <row r="104" spans="1:9" ht="23.25">
      <c r="A104" s="43"/>
      <c r="B104" s="103" t="s">
        <v>132</v>
      </c>
      <c r="C104" s="113" t="s">
        <v>8</v>
      </c>
      <c r="D104" s="42"/>
      <c r="E104" s="54"/>
      <c r="F104" s="4" t="s">
        <v>15</v>
      </c>
      <c r="G104" s="55"/>
      <c r="H104" s="113" t="s">
        <v>10</v>
      </c>
      <c r="I104" s="163"/>
    </row>
    <row r="105" spans="1:9" ht="23.25">
      <c r="A105" s="3">
        <v>35</v>
      </c>
      <c r="B105" s="65" t="s">
        <v>270</v>
      </c>
      <c r="C105" s="94" t="s">
        <v>7</v>
      </c>
      <c r="D105" s="21" t="s">
        <v>133</v>
      </c>
      <c r="E105" s="3" t="s">
        <v>29</v>
      </c>
      <c r="F105" s="5">
        <v>780000</v>
      </c>
      <c r="G105" s="8" t="s">
        <v>29</v>
      </c>
      <c r="H105" s="94" t="s">
        <v>9</v>
      </c>
      <c r="I105" s="162" t="s">
        <v>11</v>
      </c>
    </row>
    <row r="106" spans="1:9" ht="23.25">
      <c r="A106" s="43"/>
      <c r="B106" s="103" t="s">
        <v>134</v>
      </c>
      <c r="C106" s="113" t="s">
        <v>8</v>
      </c>
      <c r="D106" s="22"/>
      <c r="E106" s="43"/>
      <c r="F106" s="4"/>
      <c r="G106" s="40"/>
      <c r="H106" s="113" t="s">
        <v>10</v>
      </c>
      <c r="I106" s="163"/>
    </row>
    <row r="107" spans="1:9" ht="23.25">
      <c r="A107" s="3">
        <v>36</v>
      </c>
      <c r="B107" s="65" t="s">
        <v>269</v>
      </c>
      <c r="C107" s="94" t="s">
        <v>7</v>
      </c>
      <c r="D107" s="3" t="s">
        <v>135</v>
      </c>
      <c r="E107" s="8" t="s">
        <v>29</v>
      </c>
      <c r="F107" s="5">
        <v>1040000</v>
      </c>
      <c r="G107" s="8" t="s">
        <v>29</v>
      </c>
      <c r="H107" s="94" t="s">
        <v>9</v>
      </c>
      <c r="I107" s="162" t="s">
        <v>11</v>
      </c>
    </row>
    <row r="108" spans="1:9" ht="23.25">
      <c r="A108" s="43"/>
      <c r="B108" s="103" t="s">
        <v>130</v>
      </c>
      <c r="C108" s="113" t="s">
        <v>8</v>
      </c>
      <c r="D108" s="23"/>
      <c r="E108" s="43"/>
      <c r="F108" s="9" t="s">
        <v>39</v>
      </c>
      <c r="G108" s="40"/>
      <c r="H108" s="109" t="s">
        <v>10</v>
      </c>
      <c r="I108" s="163"/>
    </row>
    <row r="109" spans="1:9" ht="23.25">
      <c r="A109" s="3">
        <v>37</v>
      </c>
      <c r="B109" s="65" t="s">
        <v>268</v>
      </c>
      <c r="C109" s="114" t="s">
        <v>7</v>
      </c>
      <c r="D109" s="3" t="s">
        <v>137</v>
      </c>
      <c r="E109" s="8" t="s">
        <v>29</v>
      </c>
      <c r="F109" s="5">
        <v>260000</v>
      </c>
      <c r="G109" s="56" t="s">
        <v>29</v>
      </c>
      <c r="H109" s="114" t="s">
        <v>9</v>
      </c>
      <c r="I109" s="162" t="s">
        <v>11</v>
      </c>
    </row>
    <row r="110" spans="1:9" ht="23.25">
      <c r="A110" s="42"/>
      <c r="B110" s="64" t="s">
        <v>136</v>
      </c>
      <c r="C110" s="115" t="s">
        <v>8</v>
      </c>
      <c r="D110" s="23"/>
      <c r="E110" s="42"/>
      <c r="F110" s="9" t="s">
        <v>15</v>
      </c>
      <c r="G110" s="122"/>
      <c r="H110" s="115" t="s">
        <v>10</v>
      </c>
      <c r="I110" s="164"/>
    </row>
    <row r="111" spans="1:9" ht="23.25">
      <c r="A111" s="3">
        <v>38</v>
      </c>
      <c r="B111" s="65" t="s">
        <v>267</v>
      </c>
      <c r="C111" s="94" t="s">
        <v>7</v>
      </c>
      <c r="D111" s="3" t="s">
        <v>138</v>
      </c>
      <c r="E111" s="53" t="s">
        <v>29</v>
      </c>
      <c r="F111" s="5">
        <v>260000</v>
      </c>
      <c r="G111" s="53" t="s">
        <v>29</v>
      </c>
      <c r="H111" s="94" t="s">
        <v>9</v>
      </c>
      <c r="I111" s="162" t="s">
        <v>11</v>
      </c>
    </row>
    <row r="112" spans="1:9" ht="23.25">
      <c r="A112" s="43"/>
      <c r="B112" s="103" t="s">
        <v>139</v>
      </c>
      <c r="C112" s="113" t="s">
        <v>8</v>
      </c>
      <c r="D112" s="43"/>
      <c r="E112" s="55"/>
      <c r="F112" s="4" t="s">
        <v>15</v>
      </c>
      <c r="G112" s="55"/>
      <c r="H112" s="109" t="s">
        <v>10</v>
      </c>
      <c r="I112" s="163"/>
    </row>
    <row r="113" spans="1:9" ht="23.25">
      <c r="A113" s="3">
        <v>39</v>
      </c>
      <c r="B113" s="65" t="s">
        <v>266</v>
      </c>
      <c r="C113" s="94" t="s">
        <v>7</v>
      </c>
      <c r="D113" s="3" t="s">
        <v>141</v>
      </c>
      <c r="E113" s="53" t="s">
        <v>29</v>
      </c>
      <c r="F113" s="5">
        <v>8125000</v>
      </c>
      <c r="G113" s="53" t="s">
        <v>29</v>
      </c>
      <c r="H113" s="94" t="s">
        <v>9</v>
      </c>
      <c r="I113" s="162" t="s">
        <v>11</v>
      </c>
    </row>
    <row r="114" spans="1:9" ht="23.25">
      <c r="A114" s="43"/>
      <c r="B114" s="103" t="s">
        <v>140</v>
      </c>
      <c r="C114" s="113" t="s">
        <v>8</v>
      </c>
      <c r="D114" s="43"/>
      <c r="E114" s="55"/>
      <c r="F114" s="4" t="s">
        <v>39</v>
      </c>
      <c r="G114" s="55"/>
      <c r="H114" s="109" t="s">
        <v>10</v>
      </c>
      <c r="I114" s="163"/>
    </row>
    <row r="115" spans="1:9" ht="23.25">
      <c r="A115" s="3">
        <v>40</v>
      </c>
      <c r="B115" s="65" t="s">
        <v>265</v>
      </c>
      <c r="C115" s="94" t="s">
        <v>7</v>
      </c>
      <c r="D115" s="3" t="s">
        <v>145</v>
      </c>
      <c r="E115" s="8" t="s">
        <v>29</v>
      </c>
      <c r="F115" s="5">
        <v>6500000</v>
      </c>
      <c r="G115" s="8" t="s">
        <v>29</v>
      </c>
      <c r="H115" s="94" t="s">
        <v>9</v>
      </c>
      <c r="I115" s="162" t="s">
        <v>11</v>
      </c>
    </row>
    <row r="116" spans="1:9" ht="23.25">
      <c r="A116" s="43"/>
      <c r="B116" s="103" t="s">
        <v>142</v>
      </c>
      <c r="C116" s="113" t="s">
        <v>8</v>
      </c>
      <c r="D116" s="22"/>
      <c r="E116" s="43"/>
      <c r="F116" s="48" t="s">
        <v>39</v>
      </c>
      <c r="G116" s="40"/>
      <c r="H116" s="113" t="s">
        <v>10</v>
      </c>
      <c r="I116" s="163"/>
    </row>
    <row r="117" spans="1:9" ht="23.25">
      <c r="A117" s="675" t="s">
        <v>12</v>
      </c>
      <c r="B117" s="675"/>
      <c r="C117" s="675"/>
      <c r="D117" s="675"/>
      <c r="E117" s="675"/>
      <c r="F117" s="675"/>
      <c r="G117" s="675"/>
      <c r="H117" s="675"/>
      <c r="I117" s="675"/>
    </row>
    <row r="118" spans="1:9" ht="23.25">
      <c r="A118" s="675" t="s">
        <v>33</v>
      </c>
      <c r="B118" s="675"/>
      <c r="C118" s="675"/>
      <c r="D118" s="675"/>
      <c r="E118" s="675"/>
      <c r="F118" s="675"/>
      <c r="G118" s="675"/>
      <c r="H118" s="675"/>
      <c r="I118" s="675"/>
    </row>
    <row r="119" spans="1:9" ht="23.25">
      <c r="A119" s="675" t="s">
        <v>14</v>
      </c>
      <c r="B119" s="675"/>
      <c r="C119" s="675"/>
      <c r="D119" s="675"/>
      <c r="E119" s="675"/>
      <c r="F119" s="675"/>
      <c r="G119" s="675"/>
      <c r="H119" s="675"/>
      <c r="I119" s="675"/>
    </row>
    <row r="120" spans="1:9" ht="23.25">
      <c r="A120" s="15" t="s">
        <v>30</v>
      </c>
      <c r="B120" s="127"/>
      <c r="C120" s="127"/>
      <c r="D120" s="15"/>
      <c r="E120" s="49"/>
      <c r="F120" s="49"/>
      <c r="G120" s="49"/>
      <c r="H120" s="127"/>
      <c r="I120" s="15"/>
    </row>
    <row r="121" spans="1:9" ht="23.25">
      <c r="A121" s="15"/>
      <c r="B121" s="127" t="s">
        <v>34</v>
      </c>
      <c r="C121" s="127"/>
      <c r="D121" s="15" t="s">
        <v>161</v>
      </c>
      <c r="E121" s="152"/>
      <c r="F121" s="49"/>
      <c r="G121" s="151"/>
      <c r="H121" s="127"/>
      <c r="I121" s="15"/>
    </row>
    <row r="122" spans="1:9" ht="23.25">
      <c r="A122" s="60" t="s">
        <v>0</v>
      </c>
      <c r="B122" s="60" t="s">
        <v>1</v>
      </c>
      <c r="C122" s="60" t="s">
        <v>2</v>
      </c>
      <c r="D122" s="29" t="s">
        <v>4</v>
      </c>
      <c r="E122" s="680" t="s">
        <v>5</v>
      </c>
      <c r="F122" s="681"/>
      <c r="G122" s="682"/>
      <c r="H122" s="60" t="s">
        <v>6</v>
      </c>
      <c r="I122" s="60" t="s">
        <v>316</v>
      </c>
    </row>
    <row r="123" spans="1:9" ht="23.25">
      <c r="A123" s="112"/>
      <c r="B123" s="112"/>
      <c r="C123" s="112"/>
      <c r="D123" s="17" t="s">
        <v>3</v>
      </c>
      <c r="E123" s="66">
        <v>2557</v>
      </c>
      <c r="F123" s="66">
        <v>2558</v>
      </c>
      <c r="G123" s="66">
        <v>2559</v>
      </c>
      <c r="H123" s="112"/>
      <c r="I123" s="112" t="s">
        <v>317</v>
      </c>
    </row>
    <row r="124" spans="1:9" ht="23.25">
      <c r="A124" s="3">
        <v>41</v>
      </c>
      <c r="B124" s="65" t="s">
        <v>264</v>
      </c>
      <c r="C124" s="94" t="s">
        <v>7</v>
      </c>
      <c r="D124" s="3" t="s">
        <v>143</v>
      </c>
      <c r="E124" s="57" t="s">
        <v>29</v>
      </c>
      <c r="F124" s="44">
        <v>3120000</v>
      </c>
      <c r="G124" s="8" t="s">
        <v>29</v>
      </c>
      <c r="H124" s="94" t="s">
        <v>9</v>
      </c>
      <c r="I124" s="162" t="s">
        <v>11</v>
      </c>
    </row>
    <row r="125" spans="1:9" ht="23.25">
      <c r="A125" s="43"/>
      <c r="B125" s="103" t="s">
        <v>144</v>
      </c>
      <c r="C125" s="113" t="s">
        <v>8</v>
      </c>
      <c r="D125" s="23"/>
      <c r="E125" s="43"/>
      <c r="F125" s="4"/>
      <c r="G125" s="40"/>
      <c r="H125" s="113" t="s">
        <v>10</v>
      </c>
      <c r="I125" s="163"/>
    </row>
    <row r="126" spans="1:9" ht="23.25">
      <c r="A126" s="3">
        <v>42</v>
      </c>
      <c r="B126" s="65" t="s">
        <v>263</v>
      </c>
      <c r="C126" s="114" t="s">
        <v>7</v>
      </c>
      <c r="D126" s="21" t="s">
        <v>146</v>
      </c>
      <c r="E126" s="8" t="s">
        <v>29</v>
      </c>
      <c r="F126" s="5">
        <v>780000</v>
      </c>
      <c r="G126" s="8" t="s">
        <v>29</v>
      </c>
      <c r="H126" s="94" t="s">
        <v>9</v>
      </c>
      <c r="I126" s="162" t="s">
        <v>11</v>
      </c>
    </row>
    <row r="127" spans="1:9" ht="23.25">
      <c r="A127" s="43"/>
      <c r="B127" s="103" t="s">
        <v>147</v>
      </c>
      <c r="C127" s="116" t="s">
        <v>8</v>
      </c>
      <c r="D127" s="22"/>
      <c r="E127" s="43"/>
      <c r="F127" s="4" t="s">
        <v>39</v>
      </c>
      <c r="G127" s="40"/>
      <c r="H127" s="113" t="s">
        <v>10</v>
      </c>
      <c r="I127" s="163"/>
    </row>
    <row r="128" spans="1:9" ht="23.25">
      <c r="A128" s="3">
        <v>43</v>
      </c>
      <c r="B128" s="65" t="s">
        <v>262</v>
      </c>
      <c r="C128" s="94" t="s">
        <v>7</v>
      </c>
      <c r="D128" s="3" t="s">
        <v>40</v>
      </c>
      <c r="E128" s="57" t="s">
        <v>29</v>
      </c>
      <c r="F128" s="32">
        <v>780000</v>
      </c>
      <c r="G128" s="8" t="s">
        <v>29</v>
      </c>
      <c r="H128" s="94" t="s">
        <v>9</v>
      </c>
      <c r="I128" s="162" t="s">
        <v>11</v>
      </c>
    </row>
    <row r="129" spans="1:9" ht="23.25">
      <c r="A129" s="43"/>
      <c r="B129" s="103" t="s">
        <v>149</v>
      </c>
      <c r="C129" s="113" t="s">
        <v>8</v>
      </c>
      <c r="D129" s="22"/>
      <c r="E129" s="43"/>
      <c r="F129" s="48" t="s">
        <v>39</v>
      </c>
      <c r="G129" s="40"/>
      <c r="H129" s="113" t="s">
        <v>10</v>
      </c>
      <c r="I129" s="163"/>
    </row>
    <row r="130" spans="1:9" ht="23.25">
      <c r="A130" s="42"/>
      <c r="B130" s="103" t="s">
        <v>148</v>
      </c>
      <c r="C130" s="113" t="s">
        <v>8</v>
      </c>
      <c r="D130" s="4"/>
      <c r="E130" s="40"/>
      <c r="F130" s="4"/>
      <c r="G130" s="43"/>
      <c r="H130" s="113" t="s">
        <v>10</v>
      </c>
      <c r="I130" s="22"/>
    </row>
    <row r="131" spans="1:9" ht="23.25">
      <c r="A131" s="3">
        <v>45</v>
      </c>
      <c r="B131" s="65" t="s">
        <v>261</v>
      </c>
      <c r="C131" s="94" t="s">
        <v>7</v>
      </c>
      <c r="D131" s="3" t="s">
        <v>151</v>
      </c>
      <c r="E131" s="8" t="s">
        <v>29</v>
      </c>
      <c r="F131" s="5">
        <v>4875000</v>
      </c>
      <c r="G131" s="57" t="s">
        <v>29</v>
      </c>
      <c r="H131" s="94" t="s">
        <v>9</v>
      </c>
      <c r="I131" s="162" t="s">
        <v>11</v>
      </c>
    </row>
    <row r="132" spans="1:9" ht="23.25">
      <c r="A132" s="43"/>
      <c r="B132" s="103" t="s">
        <v>150</v>
      </c>
      <c r="C132" s="113" t="s">
        <v>8</v>
      </c>
      <c r="D132" s="4"/>
      <c r="E132" s="40"/>
      <c r="F132" s="4" t="s">
        <v>152</v>
      </c>
      <c r="G132" s="43"/>
      <c r="H132" s="113" t="s">
        <v>10</v>
      </c>
      <c r="I132" s="163"/>
    </row>
    <row r="133" spans="1:9" ht="23.25">
      <c r="A133" s="3">
        <v>46</v>
      </c>
      <c r="B133" s="65" t="s">
        <v>259</v>
      </c>
      <c r="C133" s="94" t="s">
        <v>7</v>
      </c>
      <c r="D133" s="3" t="s">
        <v>153</v>
      </c>
      <c r="E133" s="8" t="s">
        <v>29</v>
      </c>
      <c r="F133" s="19">
        <v>489600</v>
      </c>
      <c r="G133" s="57" t="s">
        <v>29</v>
      </c>
      <c r="H133" s="94" t="s">
        <v>9</v>
      </c>
      <c r="I133" s="162" t="s">
        <v>11</v>
      </c>
    </row>
    <row r="134" spans="1:9" ht="23.25">
      <c r="A134" s="43"/>
      <c r="B134" s="103" t="s">
        <v>154</v>
      </c>
      <c r="C134" s="113" t="s">
        <v>8</v>
      </c>
      <c r="D134" s="4"/>
      <c r="E134" s="40"/>
      <c r="F134" s="48" t="s">
        <v>15</v>
      </c>
      <c r="G134" s="43"/>
      <c r="H134" s="113" t="s">
        <v>10</v>
      </c>
      <c r="I134" s="163"/>
    </row>
    <row r="135" spans="1:9" ht="23.25">
      <c r="A135" s="3">
        <v>47</v>
      </c>
      <c r="B135" s="65" t="s">
        <v>260</v>
      </c>
      <c r="C135" s="94" t="s">
        <v>7</v>
      </c>
      <c r="D135" s="3" t="s">
        <v>156</v>
      </c>
      <c r="E135" s="8" t="s">
        <v>29</v>
      </c>
      <c r="F135" s="19">
        <v>1800000</v>
      </c>
      <c r="G135" s="57" t="s">
        <v>29</v>
      </c>
      <c r="H135" s="94" t="s">
        <v>9</v>
      </c>
      <c r="I135" s="162" t="s">
        <v>11</v>
      </c>
    </row>
    <row r="136" spans="1:9" ht="23.25">
      <c r="A136" s="43"/>
      <c r="B136" s="103" t="s">
        <v>155</v>
      </c>
      <c r="C136" s="113" t="s">
        <v>8</v>
      </c>
      <c r="D136" s="4"/>
      <c r="E136" s="40"/>
      <c r="F136" s="48" t="s">
        <v>15</v>
      </c>
      <c r="G136" s="43"/>
      <c r="H136" s="113" t="s">
        <v>10</v>
      </c>
      <c r="I136" s="163"/>
    </row>
    <row r="137" spans="1:9" ht="23.25">
      <c r="A137" s="3">
        <v>48</v>
      </c>
      <c r="B137" s="65" t="s">
        <v>258</v>
      </c>
      <c r="C137" s="94" t="s">
        <v>7</v>
      </c>
      <c r="D137" s="3" t="s">
        <v>157</v>
      </c>
      <c r="E137" s="3" t="s">
        <v>29</v>
      </c>
      <c r="F137" s="19">
        <v>1430000</v>
      </c>
      <c r="G137" s="57" t="s">
        <v>29</v>
      </c>
      <c r="H137" s="94" t="s">
        <v>9</v>
      </c>
      <c r="I137" s="162" t="s">
        <v>11</v>
      </c>
    </row>
    <row r="138" spans="1:9" ht="23.25">
      <c r="A138" s="42"/>
      <c r="B138" s="64" t="s">
        <v>158</v>
      </c>
      <c r="C138" s="109" t="s">
        <v>8</v>
      </c>
      <c r="D138" s="9"/>
      <c r="E138" s="123"/>
      <c r="F138" s="7" t="s">
        <v>152</v>
      </c>
      <c r="G138" s="42"/>
      <c r="H138" s="109" t="s">
        <v>10</v>
      </c>
      <c r="I138" s="164"/>
    </row>
    <row r="139" spans="1:9" ht="23.25">
      <c r="A139" s="145"/>
      <c r="B139" s="129"/>
      <c r="C139" s="132"/>
      <c r="D139" s="25"/>
      <c r="E139" s="120"/>
      <c r="F139" s="25"/>
      <c r="G139" s="145"/>
      <c r="H139" s="132"/>
      <c r="I139" s="209"/>
    </row>
    <row r="140" spans="1:9" ht="23.25">
      <c r="A140" s="675" t="s">
        <v>12</v>
      </c>
      <c r="B140" s="675"/>
      <c r="C140" s="675"/>
      <c r="D140" s="675"/>
      <c r="E140" s="675"/>
      <c r="F140" s="675"/>
      <c r="G140" s="675"/>
      <c r="H140" s="675"/>
      <c r="I140" s="675"/>
    </row>
    <row r="141" spans="1:9" ht="23.25">
      <c r="A141" s="675" t="s">
        <v>33</v>
      </c>
      <c r="B141" s="675"/>
      <c r="C141" s="675"/>
      <c r="D141" s="675"/>
      <c r="E141" s="675"/>
      <c r="F141" s="675"/>
      <c r="G141" s="675"/>
      <c r="H141" s="675"/>
      <c r="I141" s="675"/>
    </row>
    <row r="142" spans="1:9" ht="23.25">
      <c r="A142" s="675" t="s">
        <v>14</v>
      </c>
      <c r="B142" s="675"/>
      <c r="C142" s="675"/>
      <c r="D142" s="675"/>
      <c r="E142" s="675"/>
      <c r="F142" s="675"/>
      <c r="G142" s="675"/>
      <c r="H142" s="675"/>
      <c r="I142" s="675"/>
    </row>
    <row r="143" spans="1:9" ht="23.25">
      <c r="A143" s="15" t="s">
        <v>30</v>
      </c>
      <c r="B143" s="127"/>
      <c r="C143" s="127"/>
      <c r="D143" s="15"/>
      <c r="E143" s="49"/>
      <c r="F143" s="49"/>
      <c r="G143" s="49"/>
      <c r="H143" s="127"/>
      <c r="I143" s="15"/>
    </row>
    <row r="144" spans="1:9" ht="23.25">
      <c r="A144" s="15"/>
      <c r="B144" s="127" t="s">
        <v>34</v>
      </c>
      <c r="C144" s="127"/>
      <c r="D144" s="15" t="s">
        <v>876</v>
      </c>
      <c r="E144" s="152"/>
      <c r="F144" s="49"/>
      <c r="G144" s="151"/>
      <c r="H144" s="127"/>
      <c r="I144" s="15"/>
    </row>
    <row r="145" spans="1:9" ht="23.25">
      <c r="A145" s="60" t="s">
        <v>0</v>
      </c>
      <c r="B145" s="60" t="s">
        <v>1</v>
      </c>
      <c r="C145" s="60" t="s">
        <v>2</v>
      </c>
      <c r="D145" s="29" t="s">
        <v>4</v>
      </c>
      <c r="E145" s="680" t="s">
        <v>5</v>
      </c>
      <c r="F145" s="681"/>
      <c r="G145" s="682"/>
      <c r="H145" s="60" t="s">
        <v>6</v>
      </c>
      <c r="I145" s="60" t="s">
        <v>316</v>
      </c>
    </row>
    <row r="146" spans="1:9" ht="23.25">
      <c r="A146" s="112"/>
      <c r="B146" s="112"/>
      <c r="C146" s="112"/>
      <c r="D146" s="17" t="s">
        <v>3</v>
      </c>
      <c r="E146" s="66">
        <v>2557</v>
      </c>
      <c r="F146" s="66">
        <v>2558</v>
      </c>
      <c r="G146" s="66">
        <v>2559</v>
      </c>
      <c r="H146" s="112"/>
      <c r="I146" s="112" t="s">
        <v>317</v>
      </c>
    </row>
    <row r="147" spans="1:9" ht="23.25">
      <c r="A147" s="21">
        <v>49</v>
      </c>
      <c r="B147" s="65" t="s">
        <v>258</v>
      </c>
      <c r="C147" s="114" t="s">
        <v>7</v>
      </c>
      <c r="D147" s="3" t="s">
        <v>159</v>
      </c>
      <c r="E147" s="21" t="s">
        <v>29</v>
      </c>
      <c r="F147" s="5">
        <v>234000</v>
      </c>
      <c r="G147" s="21" t="s">
        <v>29</v>
      </c>
      <c r="H147" s="94" t="s">
        <v>9</v>
      </c>
      <c r="I147" s="162" t="s">
        <v>11</v>
      </c>
    </row>
    <row r="148" spans="1:10" ht="23.25">
      <c r="A148" s="59"/>
      <c r="B148" s="103" t="s">
        <v>160</v>
      </c>
      <c r="C148" s="116" t="s">
        <v>8</v>
      </c>
      <c r="D148" s="4"/>
      <c r="E148" s="40"/>
      <c r="F148" s="4" t="s">
        <v>15</v>
      </c>
      <c r="G148" s="43"/>
      <c r="H148" s="113" t="s">
        <v>10</v>
      </c>
      <c r="I148" s="163"/>
      <c r="J148" s="63"/>
    </row>
    <row r="149" spans="1:10" ht="23.25">
      <c r="A149" s="3">
        <v>50</v>
      </c>
      <c r="B149" s="65" t="s">
        <v>257</v>
      </c>
      <c r="C149" s="114" t="s">
        <v>7</v>
      </c>
      <c r="D149" s="3" t="s">
        <v>163</v>
      </c>
      <c r="E149" s="8" t="s">
        <v>29</v>
      </c>
      <c r="F149" s="19">
        <v>8400000</v>
      </c>
      <c r="G149" s="57" t="s">
        <v>29</v>
      </c>
      <c r="H149" s="94" t="s">
        <v>9</v>
      </c>
      <c r="I149" s="162" t="s">
        <v>11</v>
      </c>
      <c r="J149" s="63"/>
    </row>
    <row r="150" spans="1:10" ht="23.25">
      <c r="A150" s="9"/>
      <c r="B150" s="64" t="s">
        <v>162</v>
      </c>
      <c r="C150" s="115" t="s">
        <v>8</v>
      </c>
      <c r="D150" s="9"/>
      <c r="E150" s="123"/>
      <c r="F150" s="7" t="s">
        <v>39</v>
      </c>
      <c r="G150" s="42"/>
      <c r="H150" s="109" t="s">
        <v>10</v>
      </c>
      <c r="I150" s="163"/>
      <c r="J150" s="63"/>
    </row>
    <row r="151" spans="1:10" ht="23.25">
      <c r="A151" s="3">
        <v>51</v>
      </c>
      <c r="B151" s="65" t="s">
        <v>256</v>
      </c>
      <c r="C151" s="94" t="s">
        <v>165</v>
      </c>
      <c r="D151" s="3" t="s">
        <v>166</v>
      </c>
      <c r="E151" s="8" t="s">
        <v>29</v>
      </c>
      <c r="F151" s="5">
        <v>2520000</v>
      </c>
      <c r="G151" s="57" t="s">
        <v>29</v>
      </c>
      <c r="H151" s="94" t="s">
        <v>9</v>
      </c>
      <c r="I151" s="162" t="s">
        <v>11</v>
      </c>
      <c r="J151" s="63"/>
    </row>
    <row r="152" spans="1:10" ht="23.25">
      <c r="A152" s="4"/>
      <c r="B152" s="103" t="s">
        <v>164</v>
      </c>
      <c r="C152" s="113" t="s">
        <v>8</v>
      </c>
      <c r="D152" s="4"/>
      <c r="E152" s="40"/>
      <c r="F152" s="9" t="s">
        <v>39</v>
      </c>
      <c r="G152" s="43"/>
      <c r="H152" s="109" t="s">
        <v>10</v>
      </c>
      <c r="I152" s="163"/>
      <c r="J152" s="63"/>
    </row>
    <row r="153" spans="1:10" ht="23.25">
      <c r="A153" s="3">
        <v>52</v>
      </c>
      <c r="B153" s="65" t="s">
        <v>255</v>
      </c>
      <c r="C153" s="94" t="s">
        <v>7</v>
      </c>
      <c r="D153" s="3" t="s">
        <v>171</v>
      </c>
      <c r="E153" s="56" t="s">
        <v>29</v>
      </c>
      <c r="F153" s="5">
        <v>4200000</v>
      </c>
      <c r="G153" s="58" t="s">
        <v>29</v>
      </c>
      <c r="H153" s="114" t="s">
        <v>9</v>
      </c>
      <c r="I153" s="162" t="s">
        <v>11</v>
      </c>
      <c r="J153" s="63"/>
    </row>
    <row r="154" spans="1:10" ht="23.25">
      <c r="A154" s="9"/>
      <c r="B154" s="64" t="s">
        <v>167</v>
      </c>
      <c r="C154" s="109" t="s">
        <v>8</v>
      </c>
      <c r="D154" s="9"/>
      <c r="E154" s="122"/>
      <c r="F154" s="9" t="s">
        <v>39</v>
      </c>
      <c r="G154" s="124"/>
      <c r="H154" s="115" t="s">
        <v>10</v>
      </c>
      <c r="I154" s="163"/>
      <c r="J154" s="63"/>
    </row>
    <row r="155" spans="1:10" ht="23.25">
      <c r="A155" s="3">
        <v>53</v>
      </c>
      <c r="B155" s="65" t="s">
        <v>254</v>
      </c>
      <c r="C155" s="94" t="s">
        <v>7</v>
      </c>
      <c r="D155" s="3" t="s">
        <v>169</v>
      </c>
      <c r="E155" s="8" t="s">
        <v>29</v>
      </c>
      <c r="F155" s="5">
        <v>1575000</v>
      </c>
      <c r="G155" s="57" t="s">
        <v>29</v>
      </c>
      <c r="H155" s="94" t="s">
        <v>9</v>
      </c>
      <c r="I155" s="162" t="s">
        <v>11</v>
      </c>
      <c r="J155" s="63"/>
    </row>
    <row r="156" spans="1:10" ht="23.25">
      <c r="A156" s="4"/>
      <c r="B156" s="103" t="s">
        <v>168</v>
      </c>
      <c r="C156" s="113" t="s">
        <v>8</v>
      </c>
      <c r="D156" s="4"/>
      <c r="E156" s="123"/>
      <c r="F156" s="4" t="s">
        <v>39</v>
      </c>
      <c r="G156" s="43"/>
      <c r="H156" s="113" t="s">
        <v>10</v>
      </c>
      <c r="I156" s="163"/>
      <c r="J156" s="63"/>
    </row>
    <row r="157" spans="1:10" ht="23.25">
      <c r="A157" s="3">
        <v>54</v>
      </c>
      <c r="B157" s="65" t="s">
        <v>1320</v>
      </c>
      <c r="C157" s="94" t="s">
        <v>7</v>
      </c>
      <c r="D157" s="3" t="s">
        <v>170</v>
      </c>
      <c r="E157" s="8" t="s">
        <v>29</v>
      </c>
      <c r="F157" s="11">
        <v>1500000</v>
      </c>
      <c r="G157" s="57" t="s">
        <v>29</v>
      </c>
      <c r="H157" s="94" t="s">
        <v>9</v>
      </c>
      <c r="I157" s="162" t="s">
        <v>11</v>
      </c>
      <c r="J157" s="63"/>
    </row>
    <row r="158" spans="1:10" ht="23.25">
      <c r="A158" s="4"/>
      <c r="B158" s="103" t="s">
        <v>1321</v>
      </c>
      <c r="C158" s="113" t="s">
        <v>8</v>
      </c>
      <c r="D158" s="4"/>
      <c r="E158" s="40"/>
      <c r="F158" s="31" t="s">
        <v>15</v>
      </c>
      <c r="G158" s="43"/>
      <c r="H158" s="113" t="s">
        <v>10</v>
      </c>
      <c r="I158" s="163"/>
      <c r="J158" s="63"/>
    </row>
    <row r="159" spans="1:10" ht="23.25">
      <c r="A159" s="3">
        <v>55</v>
      </c>
      <c r="B159" s="65" t="s">
        <v>253</v>
      </c>
      <c r="C159" s="94" t="s">
        <v>7</v>
      </c>
      <c r="D159" s="3" t="s">
        <v>49</v>
      </c>
      <c r="E159" s="8" t="s">
        <v>29</v>
      </c>
      <c r="F159" s="5">
        <v>3500000</v>
      </c>
      <c r="G159" s="57" t="s">
        <v>29</v>
      </c>
      <c r="H159" s="114" t="s">
        <v>9</v>
      </c>
      <c r="I159" s="162" t="s">
        <v>11</v>
      </c>
      <c r="J159" s="63"/>
    </row>
    <row r="160" spans="1:10" ht="23.25">
      <c r="A160" s="9"/>
      <c r="B160" s="64" t="s">
        <v>172</v>
      </c>
      <c r="C160" s="109" t="s">
        <v>8</v>
      </c>
      <c r="D160" s="9"/>
      <c r="E160" s="123"/>
      <c r="F160" s="9" t="s">
        <v>15</v>
      </c>
      <c r="G160" s="42"/>
      <c r="H160" s="115" t="s">
        <v>10</v>
      </c>
      <c r="I160" s="164"/>
      <c r="J160" s="63"/>
    </row>
    <row r="161" spans="1:10" ht="23.25">
      <c r="A161" s="4"/>
      <c r="B161" s="103" t="s">
        <v>173</v>
      </c>
      <c r="C161" s="113"/>
      <c r="D161" s="4"/>
      <c r="E161" s="40"/>
      <c r="F161" s="40"/>
      <c r="G161" s="43"/>
      <c r="H161" s="116"/>
      <c r="I161" s="163"/>
      <c r="J161" s="63"/>
    </row>
    <row r="162" spans="1:10" ht="23.25">
      <c r="A162" s="25"/>
      <c r="B162" s="129"/>
      <c r="C162" s="132"/>
      <c r="D162" s="25"/>
      <c r="E162" s="120"/>
      <c r="F162" s="120"/>
      <c r="G162" s="145"/>
      <c r="H162" s="132"/>
      <c r="I162" s="209"/>
      <c r="J162" s="63"/>
    </row>
    <row r="163" spans="1:9" ht="23.25">
      <c r="A163" s="675" t="s">
        <v>12</v>
      </c>
      <c r="B163" s="675"/>
      <c r="C163" s="675"/>
      <c r="D163" s="675"/>
      <c r="E163" s="675"/>
      <c r="F163" s="675"/>
      <c r="G163" s="675"/>
      <c r="H163" s="675"/>
      <c r="I163" s="675"/>
    </row>
    <row r="164" spans="1:9" ht="23.25">
      <c r="A164" s="675" t="s">
        <v>33</v>
      </c>
      <c r="B164" s="675"/>
      <c r="C164" s="675"/>
      <c r="D164" s="675"/>
      <c r="E164" s="675"/>
      <c r="F164" s="675"/>
      <c r="G164" s="675"/>
      <c r="H164" s="675"/>
      <c r="I164" s="675"/>
    </row>
    <row r="165" spans="1:9" ht="23.25">
      <c r="A165" s="675" t="s">
        <v>14</v>
      </c>
      <c r="B165" s="675"/>
      <c r="C165" s="675"/>
      <c r="D165" s="675"/>
      <c r="E165" s="675"/>
      <c r="F165" s="675"/>
      <c r="G165" s="675"/>
      <c r="H165" s="675"/>
      <c r="I165" s="675"/>
    </row>
    <row r="166" spans="1:9" ht="23.25">
      <c r="A166" s="15" t="s">
        <v>30</v>
      </c>
      <c r="B166" s="127"/>
      <c r="C166" s="127"/>
      <c r="D166" s="15"/>
      <c r="E166" s="49"/>
      <c r="F166" s="49"/>
      <c r="G166" s="49"/>
      <c r="H166" s="127"/>
      <c r="I166" s="15"/>
    </row>
    <row r="167" spans="1:9" ht="23.25">
      <c r="A167" s="15"/>
      <c r="B167" s="127" t="s">
        <v>34</v>
      </c>
      <c r="C167" s="127"/>
      <c r="D167" s="15" t="s">
        <v>877</v>
      </c>
      <c r="E167" s="152"/>
      <c r="F167" s="49"/>
      <c r="G167" s="151"/>
      <c r="H167" s="127"/>
      <c r="I167" s="15"/>
    </row>
    <row r="168" spans="1:9" ht="23.25">
      <c r="A168" s="60" t="s">
        <v>0</v>
      </c>
      <c r="B168" s="60" t="s">
        <v>1</v>
      </c>
      <c r="C168" s="60" t="s">
        <v>2</v>
      </c>
      <c r="D168" s="29" t="s">
        <v>4</v>
      </c>
      <c r="E168" s="680" t="s">
        <v>5</v>
      </c>
      <c r="F168" s="681"/>
      <c r="G168" s="682"/>
      <c r="H168" s="60" t="s">
        <v>6</v>
      </c>
      <c r="I168" s="60" t="s">
        <v>316</v>
      </c>
    </row>
    <row r="169" spans="1:9" ht="23.25">
      <c r="A169" s="112"/>
      <c r="B169" s="112"/>
      <c r="C169" s="112"/>
      <c r="D169" s="17" t="s">
        <v>3</v>
      </c>
      <c r="E169" s="66">
        <v>2557</v>
      </c>
      <c r="F169" s="66">
        <v>2558</v>
      </c>
      <c r="G169" s="66">
        <v>2559</v>
      </c>
      <c r="H169" s="112"/>
      <c r="I169" s="112" t="s">
        <v>317</v>
      </c>
    </row>
    <row r="170" spans="1:10" ht="23.25">
      <c r="A170" s="3">
        <v>56</v>
      </c>
      <c r="B170" s="65" t="s">
        <v>252</v>
      </c>
      <c r="C170" s="94" t="s">
        <v>7</v>
      </c>
      <c r="D170" s="3" t="s">
        <v>174</v>
      </c>
      <c r="E170" s="8" t="s">
        <v>29</v>
      </c>
      <c r="F170" s="5">
        <v>350000</v>
      </c>
      <c r="G170" s="8" t="s">
        <v>29</v>
      </c>
      <c r="H170" s="94" t="s">
        <v>9</v>
      </c>
      <c r="I170" s="162" t="s">
        <v>11</v>
      </c>
      <c r="J170" s="63"/>
    </row>
    <row r="171" spans="1:10" ht="23.25">
      <c r="A171" s="4"/>
      <c r="B171" s="103" t="s">
        <v>99</v>
      </c>
      <c r="C171" s="113" t="s">
        <v>8</v>
      </c>
      <c r="D171" s="4"/>
      <c r="E171" s="40"/>
      <c r="F171" s="4" t="s">
        <v>15</v>
      </c>
      <c r="G171" s="42"/>
      <c r="H171" s="113" t="s">
        <v>10</v>
      </c>
      <c r="I171" s="163"/>
      <c r="J171" s="63"/>
    </row>
    <row r="172" spans="1:10" ht="23.25">
      <c r="A172" s="3">
        <v>57</v>
      </c>
      <c r="B172" s="65" t="s">
        <v>251</v>
      </c>
      <c r="C172" s="94" t="s">
        <v>7</v>
      </c>
      <c r="D172" s="3" t="s">
        <v>177</v>
      </c>
      <c r="E172" s="8" t="s">
        <v>29</v>
      </c>
      <c r="F172" s="5">
        <v>15000000</v>
      </c>
      <c r="G172" s="3" t="s">
        <v>29</v>
      </c>
      <c r="H172" s="94" t="s">
        <v>9</v>
      </c>
      <c r="I172" s="162" t="s">
        <v>11</v>
      </c>
      <c r="J172" s="63"/>
    </row>
    <row r="173" spans="1:10" ht="23.25">
      <c r="A173" s="4"/>
      <c r="B173" s="103" t="s">
        <v>176</v>
      </c>
      <c r="C173" s="113" t="s">
        <v>8</v>
      </c>
      <c r="D173" s="4"/>
      <c r="E173" s="40"/>
      <c r="F173" s="4" t="s">
        <v>15</v>
      </c>
      <c r="G173" s="43"/>
      <c r="H173" s="113" t="s">
        <v>10</v>
      </c>
      <c r="I173" s="163"/>
      <c r="J173" s="63"/>
    </row>
    <row r="174" spans="1:10" ht="23.25">
      <c r="A174" s="3">
        <v>58</v>
      </c>
      <c r="B174" s="65" t="s">
        <v>250</v>
      </c>
      <c r="C174" s="94" t="s">
        <v>7</v>
      </c>
      <c r="D174" s="3" t="s">
        <v>179</v>
      </c>
      <c r="E174" s="8" t="s">
        <v>29</v>
      </c>
      <c r="F174" s="5">
        <v>12000000</v>
      </c>
      <c r="G174" s="57" t="s">
        <v>29</v>
      </c>
      <c r="H174" s="94" t="s">
        <v>9</v>
      </c>
      <c r="I174" s="162" t="s">
        <v>11</v>
      </c>
      <c r="J174" s="63"/>
    </row>
    <row r="175" spans="1:10" ht="23.25">
      <c r="A175" s="4"/>
      <c r="B175" s="103" t="s">
        <v>178</v>
      </c>
      <c r="C175" s="113" t="s">
        <v>8</v>
      </c>
      <c r="D175" s="4"/>
      <c r="E175" s="40"/>
      <c r="F175" s="4" t="s">
        <v>39</v>
      </c>
      <c r="G175" s="43"/>
      <c r="H175" s="113" t="s">
        <v>10</v>
      </c>
      <c r="I175" s="163"/>
      <c r="J175" s="63"/>
    </row>
    <row r="176" spans="1:10" ht="23.25">
      <c r="A176" s="3">
        <v>59</v>
      </c>
      <c r="B176" s="65" t="s">
        <v>249</v>
      </c>
      <c r="C176" s="94" t="s">
        <v>7</v>
      </c>
      <c r="D176" s="3" t="s">
        <v>180</v>
      </c>
      <c r="E176" s="8" t="s">
        <v>29</v>
      </c>
      <c r="F176" s="19">
        <v>350000</v>
      </c>
      <c r="G176" s="57" t="s">
        <v>29</v>
      </c>
      <c r="H176" s="94" t="s">
        <v>9</v>
      </c>
      <c r="I176" s="162" t="s">
        <v>11</v>
      </c>
      <c r="J176" s="63"/>
    </row>
    <row r="177" spans="1:10" ht="23.25">
      <c r="A177" s="4"/>
      <c r="B177" s="103" t="s">
        <v>181</v>
      </c>
      <c r="C177" s="113" t="s">
        <v>8</v>
      </c>
      <c r="D177" s="4"/>
      <c r="E177" s="40"/>
      <c r="F177" s="31" t="s">
        <v>15</v>
      </c>
      <c r="G177" s="43"/>
      <c r="H177" s="113" t="s">
        <v>10</v>
      </c>
      <c r="I177" s="163"/>
      <c r="J177" s="63"/>
    </row>
    <row r="178" spans="1:10" ht="23.25">
      <c r="A178" s="3">
        <v>60</v>
      </c>
      <c r="B178" s="65" t="s">
        <v>248</v>
      </c>
      <c r="C178" s="94" t="s">
        <v>7</v>
      </c>
      <c r="D178" s="3" t="s">
        <v>43</v>
      </c>
      <c r="E178" s="8" t="s">
        <v>29</v>
      </c>
      <c r="F178" s="5">
        <v>1900000</v>
      </c>
      <c r="G178" s="57" t="s">
        <v>29</v>
      </c>
      <c r="H178" s="94" t="s">
        <v>9</v>
      </c>
      <c r="I178" s="162" t="s">
        <v>11</v>
      </c>
      <c r="J178" s="63"/>
    </row>
    <row r="179" spans="1:10" ht="19.5" customHeight="1">
      <c r="A179" s="4"/>
      <c r="B179" s="103"/>
      <c r="C179" s="113" t="s">
        <v>8</v>
      </c>
      <c r="D179" s="4"/>
      <c r="E179" s="40"/>
      <c r="F179" s="4"/>
      <c r="G179" s="43"/>
      <c r="H179" s="113" t="s">
        <v>10</v>
      </c>
      <c r="I179" s="163"/>
      <c r="J179" s="63"/>
    </row>
    <row r="180" spans="1:10" ht="23.25">
      <c r="A180" s="3">
        <v>61</v>
      </c>
      <c r="B180" s="65" t="s">
        <v>247</v>
      </c>
      <c r="C180" s="94" t="s">
        <v>7</v>
      </c>
      <c r="D180" s="3" t="s">
        <v>183</v>
      </c>
      <c r="E180" s="8" t="s">
        <v>29</v>
      </c>
      <c r="F180" s="19">
        <v>1200000</v>
      </c>
      <c r="G180" s="57" t="s">
        <v>29</v>
      </c>
      <c r="H180" s="94" t="s">
        <v>9</v>
      </c>
      <c r="I180" s="162" t="s">
        <v>11</v>
      </c>
      <c r="J180" s="63"/>
    </row>
    <row r="181" spans="1:10" ht="23.25">
      <c r="A181" s="9"/>
      <c r="B181" s="64" t="s">
        <v>182</v>
      </c>
      <c r="C181" s="109" t="s">
        <v>8</v>
      </c>
      <c r="D181" s="9"/>
      <c r="E181" s="123"/>
      <c r="F181" s="9" t="s">
        <v>39</v>
      </c>
      <c r="G181" s="42"/>
      <c r="H181" s="109" t="s">
        <v>10</v>
      </c>
      <c r="I181" s="163"/>
      <c r="J181" s="63"/>
    </row>
    <row r="182" spans="1:10" ht="23.25">
      <c r="A182" s="3">
        <v>62</v>
      </c>
      <c r="B182" s="65" t="s">
        <v>246</v>
      </c>
      <c r="C182" s="94" t="s">
        <v>7</v>
      </c>
      <c r="D182" s="3" t="s">
        <v>184</v>
      </c>
      <c r="E182" s="53" t="s">
        <v>29</v>
      </c>
      <c r="F182" s="5">
        <v>4500000</v>
      </c>
      <c r="G182" s="62" t="s">
        <v>29</v>
      </c>
      <c r="H182" s="94" t="s">
        <v>9</v>
      </c>
      <c r="I182" s="162" t="s">
        <v>11</v>
      </c>
      <c r="J182" s="63"/>
    </row>
    <row r="183" spans="1:10" ht="23.25">
      <c r="A183" s="4"/>
      <c r="B183" s="103" t="s">
        <v>185</v>
      </c>
      <c r="C183" s="113" t="s">
        <v>8</v>
      </c>
      <c r="D183" s="4"/>
      <c r="E183" s="55"/>
      <c r="F183" s="4" t="s">
        <v>15</v>
      </c>
      <c r="G183" s="77"/>
      <c r="H183" s="113" t="s">
        <v>10</v>
      </c>
      <c r="I183" s="163"/>
      <c r="J183" s="63"/>
    </row>
    <row r="184" spans="1:10" ht="23.25">
      <c r="A184" s="3">
        <v>63</v>
      </c>
      <c r="B184" s="65" t="s">
        <v>246</v>
      </c>
      <c r="C184" s="94" t="s">
        <v>7</v>
      </c>
      <c r="D184" s="3" t="s">
        <v>50</v>
      </c>
      <c r="E184" s="53" t="s">
        <v>29</v>
      </c>
      <c r="F184" s="19">
        <v>6200000</v>
      </c>
      <c r="G184" s="53" t="s">
        <v>29</v>
      </c>
      <c r="H184" s="94" t="s">
        <v>9</v>
      </c>
      <c r="I184" s="162" t="s">
        <v>11</v>
      </c>
      <c r="J184" s="63"/>
    </row>
    <row r="185" spans="1:10" ht="23.25">
      <c r="A185" s="4"/>
      <c r="B185" s="103" t="s">
        <v>186</v>
      </c>
      <c r="C185" s="113" t="s">
        <v>8</v>
      </c>
      <c r="D185" s="4"/>
      <c r="E185" s="55"/>
      <c r="F185" s="48" t="s">
        <v>15</v>
      </c>
      <c r="G185" s="55"/>
      <c r="H185" s="113" t="s">
        <v>10</v>
      </c>
      <c r="I185" s="163"/>
      <c r="J185" s="63"/>
    </row>
    <row r="186" spans="1:9" ht="23.25">
      <c r="A186" s="675" t="s">
        <v>12</v>
      </c>
      <c r="B186" s="675"/>
      <c r="C186" s="675"/>
      <c r="D186" s="675"/>
      <c r="E186" s="675"/>
      <c r="F186" s="675"/>
      <c r="G186" s="675"/>
      <c r="H186" s="675"/>
      <c r="I186" s="675"/>
    </row>
    <row r="187" spans="1:9" ht="23.25">
      <c r="A187" s="675" t="s">
        <v>33</v>
      </c>
      <c r="B187" s="675"/>
      <c r="C187" s="675"/>
      <c r="D187" s="675"/>
      <c r="E187" s="675"/>
      <c r="F187" s="675"/>
      <c r="G187" s="675"/>
      <c r="H187" s="675"/>
      <c r="I187" s="675"/>
    </row>
    <row r="188" spans="1:9" ht="23.25">
      <c r="A188" s="675" t="s">
        <v>14</v>
      </c>
      <c r="B188" s="675"/>
      <c r="C188" s="675"/>
      <c r="D188" s="675"/>
      <c r="E188" s="675"/>
      <c r="F188" s="675"/>
      <c r="G188" s="675"/>
      <c r="H188" s="675"/>
      <c r="I188" s="675"/>
    </row>
    <row r="189" spans="1:9" ht="23.25">
      <c r="A189" s="15" t="s">
        <v>30</v>
      </c>
      <c r="B189" s="127"/>
      <c r="C189" s="127"/>
      <c r="D189" s="15"/>
      <c r="E189" s="49"/>
      <c r="F189" s="49"/>
      <c r="G189" s="49"/>
      <c r="H189" s="127"/>
      <c r="I189" s="15"/>
    </row>
    <row r="190" spans="1:9" ht="23.25">
      <c r="A190" s="15"/>
      <c r="B190" s="127" t="s">
        <v>34</v>
      </c>
      <c r="C190" s="127"/>
      <c r="D190" s="15" t="s">
        <v>877</v>
      </c>
      <c r="E190" s="152"/>
      <c r="F190" s="49"/>
      <c r="G190" s="151"/>
      <c r="H190" s="127"/>
      <c r="I190" s="15"/>
    </row>
    <row r="191" spans="1:9" ht="23.25">
      <c r="A191" s="60" t="s">
        <v>0</v>
      </c>
      <c r="B191" s="60" t="s">
        <v>1</v>
      </c>
      <c r="C191" s="60" t="s">
        <v>2</v>
      </c>
      <c r="D191" s="29" t="s">
        <v>4</v>
      </c>
      <c r="E191" s="680" t="s">
        <v>5</v>
      </c>
      <c r="F191" s="681"/>
      <c r="G191" s="682"/>
      <c r="H191" s="60" t="s">
        <v>6</v>
      </c>
      <c r="I191" s="60" t="s">
        <v>316</v>
      </c>
    </row>
    <row r="192" spans="1:9" ht="23.25">
      <c r="A192" s="112"/>
      <c r="B192" s="112"/>
      <c r="C192" s="112"/>
      <c r="D192" s="17" t="s">
        <v>3</v>
      </c>
      <c r="E192" s="66">
        <v>2557</v>
      </c>
      <c r="F192" s="66">
        <v>2558</v>
      </c>
      <c r="G192" s="66">
        <v>2559</v>
      </c>
      <c r="H192" s="112"/>
      <c r="I192" s="112" t="s">
        <v>317</v>
      </c>
    </row>
    <row r="193" spans="1:10" ht="23.25">
      <c r="A193" s="3">
        <v>64</v>
      </c>
      <c r="B193" s="65" t="s">
        <v>245</v>
      </c>
      <c r="C193" s="94" t="s">
        <v>7</v>
      </c>
      <c r="D193" s="3" t="s">
        <v>188</v>
      </c>
      <c r="E193" s="53" t="s">
        <v>29</v>
      </c>
      <c r="F193" s="19">
        <v>1430000</v>
      </c>
      <c r="G193" s="62" t="s">
        <v>29</v>
      </c>
      <c r="H193" s="94" t="s">
        <v>9</v>
      </c>
      <c r="I193" s="162" t="s">
        <v>11</v>
      </c>
      <c r="J193" s="63"/>
    </row>
    <row r="194" spans="1:10" ht="23.25">
      <c r="A194" s="4"/>
      <c r="B194" s="103" t="s">
        <v>187</v>
      </c>
      <c r="C194" s="113" t="s">
        <v>8</v>
      </c>
      <c r="D194" s="4"/>
      <c r="E194" s="55"/>
      <c r="F194" s="48" t="s">
        <v>39</v>
      </c>
      <c r="G194" s="77"/>
      <c r="H194" s="113" t="s">
        <v>10</v>
      </c>
      <c r="I194" s="163"/>
      <c r="J194" s="63"/>
    </row>
    <row r="195" spans="1:10" ht="23.25">
      <c r="A195" s="3">
        <v>65</v>
      </c>
      <c r="B195" s="65" t="s">
        <v>244</v>
      </c>
      <c r="C195" s="94" t="s">
        <v>7</v>
      </c>
      <c r="D195" s="3" t="s">
        <v>45</v>
      </c>
      <c r="E195" s="53" t="s">
        <v>29</v>
      </c>
      <c r="F195" s="19">
        <v>900000</v>
      </c>
      <c r="G195" s="53" t="s">
        <v>29</v>
      </c>
      <c r="H195" s="94" t="s">
        <v>9</v>
      </c>
      <c r="I195" s="162" t="s">
        <v>11</v>
      </c>
      <c r="J195" s="63"/>
    </row>
    <row r="196" spans="1:10" ht="23.25">
      <c r="A196" s="61"/>
      <c r="B196" s="103" t="s">
        <v>189</v>
      </c>
      <c r="C196" s="113" t="s">
        <v>8</v>
      </c>
      <c r="D196" s="4"/>
      <c r="E196" s="40"/>
      <c r="F196" s="48" t="s">
        <v>15</v>
      </c>
      <c r="G196" s="40"/>
      <c r="H196" s="113" t="s">
        <v>10</v>
      </c>
      <c r="I196" s="163"/>
      <c r="J196" s="63"/>
    </row>
    <row r="197" spans="1:10" ht="23.25">
      <c r="A197" s="3">
        <v>66</v>
      </c>
      <c r="B197" s="65" t="s">
        <v>243</v>
      </c>
      <c r="C197" s="94" t="s">
        <v>7</v>
      </c>
      <c r="D197" s="3" t="s">
        <v>50</v>
      </c>
      <c r="E197" s="29" t="s">
        <v>29</v>
      </c>
      <c r="F197" s="5">
        <v>6500000</v>
      </c>
      <c r="G197" s="29" t="s">
        <v>29</v>
      </c>
      <c r="H197" s="94" t="s">
        <v>9</v>
      </c>
      <c r="I197" s="162" t="s">
        <v>11</v>
      </c>
      <c r="J197" s="63"/>
    </row>
    <row r="198" spans="1:10" ht="23.25">
      <c r="A198" s="41"/>
      <c r="B198" s="103" t="s">
        <v>190</v>
      </c>
      <c r="C198" s="113" t="s">
        <v>8</v>
      </c>
      <c r="D198" s="41"/>
      <c r="E198" s="43"/>
      <c r="F198" s="4" t="s">
        <v>15</v>
      </c>
      <c r="G198" s="43"/>
      <c r="H198" s="113" t="s">
        <v>10</v>
      </c>
      <c r="I198" s="163"/>
      <c r="J198" s="63"/>
    </row>
    <row r="199" spans="1:10" ht="24" customHeight="1">
      <c r="A199" s="3">
        <v>67</v>
      </c>
      <c r="B199" s="65" t="s">
        <v>556</v>
      </c>
      <c r="C199" s="94" t="s">
        <v>7</v>
      </c>
      <c r="D199" s="3" t="s">
        <v>191</v>
      </c>
      <c r="E199" s="57" t="s">
        <v>29</v>
      </c>
      <c r="F199" s="32">
        <v>3900000</v>
      </c>
      <c r="G199" s="57" t="s">
        <v>29</v>
      </c>
      <c r="H199" s="94" t="s">
        <v>9</v>
      </c>
      <c r="I199" s="21" t="s">
        <v>11</v>
      </c>
      <c r="J199" s="63"/>
    </row>
    <row r="200" spans="1:10" ht="23.25">
      <c r="A200" s="41"/>
      <c r="B200" s="103" t="s">
        <v>555</v>
      </c>
      <c r="C200" s="113" t="s">
        <v>8</v>
      </c>
      <c r="D200" s="41"/>
      <c r="E200" s="43"/>
      <c r="F200" s="48" t="s">
        <v>15</v>
      </c>
      <c r="G200" s="43"/>
      <c r="H200" s="113" t="s">
        <v>10</v>
      </c>
      <c r="I200" s="23"/>
      <c r="J200" s="63"/>
    </row>
    <row r="201" spans="1:10" ht="23.25">
      <c r="A201" s="3">
        <v>68</v>
      </c>
      <c r="B201" s="65" t="s">
        <v>242</v>
      </c>
      <c r="C201" s="94" t="s">
        <v>7</v>
      </c>
      <c r="D201" s="3" t="s">
        <v>193</v>
      </c>
      <c r="E201" s="57" t="s">
        <v>29</v>
      </c>
      <c r="F201" s="44">
        <v>1200000</v>
      </c>
      <c r="G201" s="8" t="s">
        <v>29</v>
      </c>
      <c r="H201" s="94" t="s">
        <v>9</v>
      </c>
      <c r="I201" s="162" t="s">
        <v>11</v>
      </c>
      <c r="J201" s="63"/>
    </row>
    <row r="202" spans="1:10" ht="23.25">
      <c r="A202" s="41"/>
      <c r="B202" s="103" t="s">
        <v>192</v>
      </c>
      <c r="C202" s="113" t="s">
        <v>8</v>
      </c>
      <c r="D202" s="41"/>
      <c r="E202" s="43"/>
      <c r="F202" s="4" t="s">
        <v>15</v>
      </c>
      <c r="G202" s="40"/>
      <c r="H202" s="113" t="s">
        <v>10</v>
      </c>
      <c r="I202" s="163"/>
      <c r="J202" s="63"/>
    </row>
    <row r="203" spans="1:10" ht="23.25">
      <c r="A203" s="3">
        <v>69</v>
      </c>
      <c r="B203" s="65" t="s">
        <v>241</v>
      </c>
      <c r="C203" s="94" t="s">
        <v>7</v>
      </c>
      <c r="D203" s="3" t="s">
        <v>194</v>
      </c>
      <c r="E203" s="57" t="s">
        <v>29</v>
      </c>
      <c r="F203" s="50">
        <v>1200000</v>
      </c>
      <c r="G203" s="57" t="s">
        <v>29</v>
      </c>
      <c r="H203" s="94" t="s">
        <v>9</v>
      </c>
      <c r="I203" s="162" t="s">
        <v>11</v>
      </c>
      <c r="J203" s="63"/>
    </row>
    <row r="204" spans="1:10" ht="23.25">
      <c r="A204" s="41"/>
      <c r="B204" s="64" t="s">
        <v>196</v>
      </c>
      <c r="C204" s="113" t="s">
        <v>8</v>
      </c>
      <c r="D204" s="41"/>
      <c r="E204" s="43"/>
      <c r="F204" s="48" t="s">
        <v>15</v>
      </c>
      <c r="G204" s="43"/>
      <c r="H204" s="113" t="s">
        <v>10</v>
      </c>
      <c r="I204" s="163"/>
      <c r="J204" s="63"/>
    </row>
    <row r="205" spans="1:10" ht="23.25">
      <c r="A205" s="26">
        <v>70</v>
      </c>
      <c r="B205" s="65" t="s">
        <v>240</v>
      </c>
      <c r="C205" s="117" t="s">
        <v>7</v>
      </c>
      <c r="D205" s="3" t="s">
        <v>194</v>
      </c>
      <c r="E205" s="29" t="s">
        <v>29</v>
      </c>
      <c r="F205" s="19">
        <v>1200000</v>
      </c>
      <c r="G205" s="29" t="s">
        <v>29</v>
      </c>
      <c r="H205" s="94" t="s">
        <v>9</v>
      </c>
      <c r="I205" s="162" t="s">
        <v>11</v>
      </c>
      <c r="J205" s="63"/>
    </row>
    <row r="206" spans="1:10" ht="23.25">
      <c r="A206" s="36"/>
      <c r="B206" s="103" t="s">
        <v>197</v>
      </c>
      <c r="C206" s="118" t="s">
        <v>8</v>
      </c>
      <c r="D206" s="4"/>
      <c r="E206" s="55"/>
      <c r="F206" s="48" t="s">
        <v>15</v>
      </c>
      <c r="G206" s="77"/>
      <c r="H206" s="113" t="s">
        <v>10</v>
      </c>
      <c r="I206" s="163"/>
      <c r="J206" s="63"/>
    </row>
    <row r="207" spans="1:10" ht="23.25">
      <c r="A207" s="3">
        <v>71</v>
      </c>
      <c r="B207" s="65" t="s">
        <v>239</v>
      </c>
      <c r="C207" s="117" t="s">
        <v>7</v>
      </c>
      <c r="D207" s="3" t="s">
        <v>195</v>
      </c>
      <c r="E207" s="53" t="s">
        <v>29</v>
      </c>
      <c r="F207" s="5">
        <v>1200000</v>
      </c>
      <c r="G207" s="53" t="s">
        <v>29</v>
      </c>
      <c r="H207" s="94" t="s">
        <v>9</v>
      </c>
      <c r="I207" s="162" t="s">
        <v>11</v>
      </c>
      <c r="J207" s="63"/>
    </row>
    <row r="208" spans="1:10" ht="23.25">
      <c r="A208" s="4"/>
      <c r="B208" s="103" t="s">
        <v>198</v>
      </c>
      <c r="C208" s="118" t="s">
        <v>8</v>
      </c>
      <c r="D208" s="4"/>
      <c r="E208" s="55"/>
      <c r="F208" s="67" t="s">
        <v>15</v>
      </c>
      <c r="G208" s="55"/>
      <c r="H208" s="113" t="s">
        <v>10</v>
      </c>
      <c r="I208" s="163"/>
      <c r="J208" s="63"/>
    </row>
    <row r="209" spans="1:9" ht="23.25">
      <c r="A209" s="675" t="s">
        <v>12</v>
      </c>
      <c r="B209" s="675"/>
      <c r="C209" s="675"/>
      <c r="D209" s="675"/>
      <c r="E209" s="675"/>
      <c r="F209" s="675"/>
      <c r="G209" s="675"/>
      <c r="H209" s="675"/>
      <c r="I209" s="675"/>
    </row>
    <row r="210" spans="1:9" ht="23.25">
      <c r="A210" s="675" t="s">
        <v>33</v>
      </c>
      <c r="B210" s="675"/>
      <c r="C210" s="675"/>
      <c r="D210" s="675"/>
      <c r="E210" s="675"/>
      <c r="F210" s="675"/>
      <c r="G210" s="675"/>
      <c r="H210" s="675"/>
      <c r="I210" s="675"/>
    </row>
    <row r="211" spans="1:9" ht="23.25">
      <c r="A211" s="675" t="s">
        <v>14</v>
      </c>
      <c r="B211" s="675"/>
      <c r="C211" s="675"/>
      <c r="D211" s="675"/>
      <c r="E211" s="675"/>
      <c r="F211" s="675"/>
      <c r="G211" s="675"/>
      <c r="H211" s="675"/>
      <c r="I211" s="675"/>
    </row>
    <row r="212" spans="1:9" ht="23.25">
      <c r="A212" s="15" t="s">
        <v>30</v>
      </c>
      <c r="B212" s="127"/>
      <c r="C212" s="127"/>
      <c r="D212" s="15"/>
      <c r="E212" s="49"/>
      <c r="F212" s="49"/>
      <c r="G212" s="49"/>
      <c r="H212" s="127"/>
      <c r="I212" s="15"/>
    </row>
    <row r="213" spans="1:9" ht="23.25">
      <c r="A213" s="15"/>
      <c r="B213" s="127" t="s">
        <v>34</v>
      </c>
      <c r="C213" s="127"/>
      <c r="D213" s="15" t="s">
        <v>175</v>
      </c>
      <c r="E213" s="152"/>
      <c r="F213" s="49"/>
      <c r="G213" s="151"/>
      <c r="H213" s="127"/>
      <c r="I213" s="15"/>
    </row>
    <row r="214" spans="1:9" ht="23.25">
      <c r="A214" s="60" t="s">
        <v>0</v>
      </c>
      <c r="B214" s="60" t="s">
        <v>1</v>
      </c>
      <c r="C214" s="60" t="s">
        <v>2</v>
      </c>
      <c r="D214" s="29" t="s">
        <v>4</v>
      </c>
      <c r="E214" s="680" t="s">
        <v>5</v>
      </c>
      <c r="F214" s="681"/>
      <c r="G214" s="682"/>
      <c r="H214" s="60" t="s">
        <v>6</v>
      </c>
      <c r="I214" s="60" t="s">
        <v>316</v>
      </c>
    </row>
    <row r="215" spans="1:9" ht="23.25">
      <c r="A215" s="112"/>
      <c r="B215" s="112"/>
      <c r="C215" s="112"/>
      <c r="D215" s="17" t="s">
        <v>3</v>
      </c>
      <c r="E215" s="66">
        <v>2557</v>
      </c>
      <c r="F215" s="66">
        <v>2558</v>
      </c>
      <c r="G215" s="66">
        <v>2559</v>
      </c>
      <c r="H215" s="112"/>
      <c r="I215" s="112" t="s">
        <v>317</v>
      </c>
    </row>
    <row r="216" spans="1:10" ht="23.25">
      <c r="A216" s="3">
        <v>72</v>
      </c>
      <c r="B216" s="65" t="s">
        <v>238</v>
      </c>
      <c r="C216" s="117" t="s">
        <v>7</v>
      </c>
      <c r="D216" s="8" t="s">
        <v>195</v>
      </c>
      <c r="E216" s="71" t="s">
        <v>29</v>
      </c>
      <c r="F216" s="5">
        <v>1200000</v>
      </c>
      <c r="G216" s="69" t="s">
        <v>29</v>
      </c>
      <c r="H216" s="94" t="s">
        <v>9</v>
      </c>
      <c r="I216" s="162" t="s">
        <v>11</v>
      </c>
      <c r="J216" s="63"/>
    </row>
    <row r="217" spans="1:10" ht="23.25">
      <c r="A217" s="4"/>
      <c r="B217" s="103" t="s">
        <v>199</v>
      </c>
      <c r="C217" s="119" t="s">
        <v>8</v>
      </c>
      <c r="D217" s="4"/>
      <c r="E217" s="72"/>
      <c r="F217" s="20" t="s">
        <v>15</v>
      </c>
      <c r="G217" s="70"/>
      <c r="H217" s="109" t="s">
        <v>10</v>
      </c>
      <c r="I217" s="163"/>
      <c r="J217" s="63"/>
    </row>
    <row r="218" spans="1:10" ht="23.25">
      <c r="A218" s="3">
        <v>73</v>
      </c>
      <c r="B218" s="93" t="s">
        <v>237</v>
      </c>
      <c r="C218" s="94" t="s">
        <v>7</v>
      </c>
      <c r="D218" s="38" t="s">
        <v>201</v>
      </c>
      <c r="E218" s="71" t="s">
        <v>29</v>
      </c>
      <c r="F218" s="5">
        <v>1200000</v>
      </c>
      <c r="G218" s="69" t="s">
        <v>29</v>
      </c>
      <c r="H218" s="94" t="s">
        <v>9</v>
      </c>
      <c r="I218" s="162" t="s">
        <v>11</v>
      </c>
      <c r="J218" s="63"/>
    </row>
    <row r="219" spans="1:10" ht="23.25">
      <c r="A219" s="4"/>
      <c r="B219" s="131" t="s">
        <v>200</v>
      </c>
      <c r="C219" s="113" t="s">
        <v>8</v>
      </c>
      <c r="D219" s="31"/>
      <c r="E219" s="72"/>
      <c r="F219" s="20" t="s">
        <v>15</v>
      </c>
      <c r="G219" s="70"/>
      <c r="H219" s="113" t="s">
        <v>10</v>
      </c>
      <c r="I219" s="163"/>
      <c r="J219" s="63"/>
    </row>
    <row r="220" spans="1:10" ht="23.25">
      <c r="A220" s="3">
        <v>74</v>
      </c>
      <c r="B220" s="93" t="s">
        <v>236</v>
      </c>
      <c r="C220" s="94" t="s">
        <v>7</v>
      </c>
      <c r="D220" s="3" t="s">
        <v>195</v>
      </c>
      <c r="E220" s="71" t="s">
        <v>29</v>
      </c>
      <c r="F220" s="5">
        <v>1200000</v>
      </c>
      <c r="G220" s="69" t="s">
        <v>29</v>
      </c>
      <c r="H220" s="94" t="s">
        <v>9</v>
      </c>
      <c r="I220" s="162" t="s">
        <v>11</v>
      </c>
      <c r="J220" s="63"/>
    </row>
    <row r="221" spans="1:10" ht="23.25">
      <c r="A221" s="4"/>
      <c r="B221" s="131" t="s">
        <v>202</v>
      </c>
      <c r="C221" s="113" t="s">
        <v>8</v>
      </c>
      <c r="D221" s="4"/>
      <c r="E221" s="72"/>
      <c r="F221" s="20" t="s">
        <v>15</v>
      </c>
      <c r="G221" s="70"/>
      <c r="H221" s="113" t="s">
        <v>10</v>
      </c>
      <c r="I221" s="163"/>
      <c r="J221" s="63"/>
    </row>
    <row r="222" spans="1:10" ht="23.25">
      <c r="A222" s="9">
        <v>75</v>
      </c>
      <c r="B222" s="64" t="s">
        <v>235</v>
      </c>
      <c r="C222" s="115" t="s">
        <v>7</v>
      </c>
      <c r="D222" s="9" t="s">
        <v>203</v>
      </c>
      <c r="E222" s="73" t="s">
        <v>29</v>
      </c>
      <c r="F222" s="10" t="s">
        <v>29</v>
      </c>
      <c r="G222" s="149">
        <v>2800000</v>
      </c>
      <c r="H222" s="109" t="s">
        <v>9</v>
      </c>
      <c r="I222" s="164" t="s">
        <v>11</v>
      </c>
      <c r="J222" s="63"/>
    </row>
    <row r="223" spans="1:10" ht="23.25">
      <c r="A223" s="9"/>
      <c r="B223" s="64" t="s">
        <v>204</v>
      </c>
      <c r="C223" s="115" t="s">
        <v>8</v>
      </c>
      <c r="D223" s="9"/>
      <c r="E223" s="73"/>
      <c r="F223" s="10"/>
      <c r="G223" s="74" t="s">
        <v>39</v>
      </c>
      <c r="H223" s="109" t="s">
        <v>10</v>
      </c>
      <c r="I223" s="164"/>
      <c r="J223" s="63"/>
    </row>
    <row r="224" spans="1:10" ht="23.25">
      <c r="A224" s="3">
        <v>76</v>
      </c>
      <c r="B224" s="65" t="s">
        <v>234</v>
      </c>
      <c r="C224" s="114" t="s">
        <v>7</v>
      </c>
      <c r="D224" s="3" t="s">
        <v>205</v>
      </c>
      <c r="E224" s="53" t="s">
        <v>29</v>
      </c>
      <c r="F224" s="5">
        <v>3500000</v>
      </c>
      <c r="G224" s="62" t="s">
        <v>29</v>
      </c>
      <c r="H224" s="94" t="s">
        <v>9</v>
      </c>
      <c r="I224" s="162" t="s">
        <v>11</v>
      </c>
      <c r="J224" s="63"/>
    </row>
    <row r="225" spans="1:10" ht="23.25">
      <c r="A225" s="9"/>
      <c r="B225" s="64" t="s">
        <v>206</v>
      </c>
      <c r="C225" s="115" t="s">
        <v>8</v>
      </c>
      <c r="D225" s="9"/>
      <c r="E225" s="75"/>
      <c r="F225" s="10" t="s">
        <v>39</v>
      </c>
      <c r="G225" s="76"/>
      <c r="H225" s="109" t="s">
        <v>10</v>
      </c>
      <c r="I225" s="164"/>
      <c r="J225" s="63"/>
    </row>
    <row r="226" spans="1:10" ht="23.25">
      <c r="A226" s="3">
        <v>77</v>
      </c>
      <c r="B226" s="65" t="s">
        <v>233</v>
      </c>
      <c r="C226" s="114" t="s">
        <v>7</v>
      </c>
      <c r="D226" s="3" t="s">
        <v>207</v>
      </c>
      <c r="E226" s="71" t="s">
        <v>29</v>
      </c>
      <c r="F226" s="5">
        <v>3000000</v>
      </c>
      <c r="G226" s="71" t="s">
        <v>29</v>
      </c>
      <c r="H226" s="94" t="s">
        <v>9</v>
      </c>
      <c r="I226" s="162" t="s">
        <v>11</v>
      </c>
      <c r="J226" s="63"/>
    </row>
    <row r="227" spans="1:10" ht="23.25">
      <c r="A227" s="9"/>
      <c r="B227" s="64" t="s">
        <v>142</v>
      </c>
      <c r="C227" s="115" t="s">
        <v>8</v>
      </c>
      <c r="D227" s="9"/>
      <c r="E227" s="73"/>
      <c r="F227" s="10" t="s">
        <v>15</v>
      </c>
      <c r="G227" s="73"/>
      <c r="H227" s="109" t="s">
        <v>10</v>
      </c>
      <c r="I227" s="164"/>
      <c r="J227" s="63"/>
    </row>
    <row r="228" spans="1:10" ht="23.25">
      <c r="A228" s="3">
        <v>78</v>
      </c>
      <c r="B228" s="108" t="s">
        <v>233</v>
      </c>
      <c r="C228" s="132" t="s">
        <v>7</v>
      </c>
      <c r="D228" s="3" t="s">
        <v>208</v>
      </c>
      <c r="E228" s="53" t="s">
        <v>29</v>
      </c>
      <c r="F228" s="11">
        <v>6000000</v>
      </c>
      <c r="G228" s="96" t="s">
        <v>29</v>
      </c>
      <c r="H228" s="117" t="s">
        <v>9</v>
      </c>
      <c r="I228" s="162" t="s">
        <v>11</v>
      </c>
      <c r="J228" s="63"/>
    </row>
    <row r="229" spans="1:10" ht="23.25">
      <c r="A229" s="9"/>
      <c r="B229" s="133" t="s">
        <v>142</v>
      </c>
      <c r="C229" s="134" t="s">
        <v>8</v>
      </c>
      <c r="D229" s="9"/>
      <c r="E229" s="75"/>
      <c r="F229" s="12" t="s">
        <v>15</v>
      </c>
      <c r="G229" s="97"/>
      <c r="H229" s="119" t="s">
        <v>10</v>
      </c>
      <c r="I229" s="163"/>
      <c r="J229" s="63"/>
    </row>
    <row r="230" spans="1:10" ht="23.25">
      <c r="A230" s="3">
        <v>79</v>
      </c>
      <c r="B230" s="65" t="s">
        <v>232</v>
      </c>
      <c r="C230" s="94" t="s">
        <v>7</v>
      </c>
      <c r="D230" s="3" t="s">
        <v>210</v>
      </c>
      <c r="E230" s="98" t="s">
        <v>29</v>
      </c>
      <c r="F230" s="5">
        <v>3500000</v>
      </c>
      <c r="G230" s="62" t="s">
        <v>29</v>
      </c>
      <c r="H230" s="114" t="s">
        <v>9</v>
      </c>
      <c r="I230" s="162" t="s">
        <v>11</v>
      </c>
      <c r="J230" s="63"/>
    </row>
    <row r="231" spans="1:10" ht="23.25">
      <c r="A231" s="4"/>
      <c r="B231" s="103" t="s">
        <v>209</v>
      </c>
      <c r="C231" s="113" t="s">
        <v>8</v>
      </c>
      <c r="D231" s="4"/>
      <c r="E231" s="171"/>
      <c r="F231" s="172" t="s">
        <v>39</v>
      </c>
      <c r="G231" s="77"/>
      <c r="H231" s="116" t="s">
        <v>10</v>
      </c>
      <c r="I231" s="163"/>
      <c r="J231" s="63"/>
    </row>
    <row r="232" spans="1:9" ht="23.25">
      <c r="A232" s="675" t="s">
        <v>12</v>
      </c>
      <c r="B232" s="675"/>
      <c r="C232" s="675"/>
      <c r="D232" s="675"/>
      <c r="E232" s="675"/>
      <c r="F232" s="675"/>
      <c r="G232" s="675"/>
      <c r="H232" s="675"/>
      <c r="I232" s="675"/>
    </row>
    <row r="233" spans="1:9" ht="23.25">
      <c r="A233" s="675" t="s">
        <v>33</v>
      </c>
      <c r="B233" s="675"/>
      <c r="C233" s="675"/>
      <c r="D233" s="675"/>
      <c r="E233" s="675"/>
      <c r="F233" s="675"/>
      <c r="G233" s="675"/>
      <c r="H233" s="675"/>
      <c r="I233" s="675"/>
    </row>
    <row r="234" spans="1:9" ht="23.25">
      <c r="A234" s="675" t="s">
        <v>14</v>
      </c>
      <c r="B234" s="675"/>
      <c r="C234" s="675"/>
      <c r="D234" s="675"/>
      <c r="E234" s="675"/>
      <c r="F234" s="675"/>
      <c r="G234" s="675"/>
      <c r="H234" s="675"/>
      <c r="I234" s="675"/>
    </row>
    <row r="235" spans="1:9" ht="23.25">
      <c r="A235" s="15" t="s">
        <v>30</v>
      </c>
      <c r="B235" s="127"/>
      <c r="C235" s="127"/>
      <c r="D235" s="15"/>
      <c r="E235" s="49"/>
      <c r="F235" s="49"/>
      <c r="G235" s="49"/>
      <c r="H235" s="127"/>
      <c r="I235" s="15"/>
    </row>
    <row r="236" spans="1:9" ht="23.25">
      <c r="A236" s="15"/>
      <c r="B236" s="127" t="s">
        <v>34</v>
      </c>
      <c r="C236" s="127"/>
      <c r="D236" s="15" t="s">
        <v>877</v>
      </c>
      <c r="E236" s="152"/>
      <c r="F236" s="49"/>
      <c r="G236" s="151"/>
      <c r="H236" s="127"/>
      <c r="I236" s="15"/>
    </row>
    <row r="237" spans="1:9" ht="23.25">
      <c r="A237" s="60" t="s">
        <v>0</v>
      </c>
      <c r="B237" s="60" t="s">
        <v>1</v>
      </c>
      <c r="C237" s="60" t="s">
        <v>2</v>
      </c>
      <c r="D237" s="29" t="s">
        <v>4</v>
      </c>
      <c r="E237" s="680" t="s">
        <v>5</v>
      </c>
      <c r="F237" s="681"/>
      <c r="G237" s="682"/>
      <c r="H237" s="60" t="s">
        <v>6</v>
      </c>
      <c r="I237" s="60" t="s">
        <v>316</v>
      </c>
    </row>
    <row r="238" spans="1:9" ht="23.25">
      <c r="A238" s="112"/>
      <c r="B238" s="112"/>
      <c r="C238" s="112"/>
      <c r="D238" s="17" t="s">
        <v>3</v>
      </c>
      <c r="E238" s="66">
        <v>2557</v>
      </c>
      <c r="F238" s="66">
        <v>2558</v>
      </c>
      <c r="G238" s="66">
        <v>2559</v>
      </c>
      <c r="H238" s="112"/>
      <c r="I238" s="112" t="s">
        <v>317</v>
      </c>
    </row>
    <row r="239" spans="1:10" s="46" customFormat="1" ht="23.25">
      <c r="A239" s="9">
        <v>80</v>
      </c>
      <c r="B239" s="64" t="s">
        <v>231</v>
      </c>
      <c r="C239" s="115" t="s">
        <v>7</v>
      </c>
      <c r="D239" s="9" t="s">
        <v>212</v>
      </c>
      <c r="E239" s="75" t="s">
        <v>29</v>
      </c>
      <c r="F239" s="10">
        <v>3500000</v>
      </c>
      <c r="G239" s="170" t="s">
        <v>29</v>
      </c>
      <c r="H239" s="109" t="s">
        <v>9</v>
      </c>
      <c r="I239" s="164" t="s">
        <v>11</v>
      </c>
      <c r="J239" s="63"/>
    </row>
    <row r="240" spans="1:10" s="46" customFormat="1" ht="23.25">
      <c r="A240" s="9"/>
      <c r="B240" s="103" t="s">
        <v>211</v>
      </c>
      <c r="C240" s="115" t="s">
        <v>8</v>
      </c>
      <c r="D240" s="4"/>
      <c r="E240" s="55"/>
      <c r="F240" s="20" t="s">
        <v>15</v>
      </c>
      <c r="G240" s="78"/>
      <c r="H240" s="109" t="s">
        <v>10</v>
      </c>
      <c r="I240" s="163"/>
      <c r="J240" s="63"/>
    </row>
    <row r="241" spans="1:10" s="46" customFormat="1" ht="23.25">
      <c r="A241" s="3">
        <v>81</v>
      </c>
      <c r="B241" s="65" t="s">
        <v>230</v>
      </c>
      <c r="C241" s="94" t="s">
        <v>7</v>
      </c>
      <c r="D241" s="3" t="s">
        <v>214</v>
      </c>
      <c r="E241" s="53" t="s">
        <v>29</v>
      </c>
      <c r="F241" s="5">
        <v>3900000</v>
      </c>
      <c r="G241" s="62" t="s">
        <v>29</v>
      </c>
      <c r="H241" s="94" t="s">
        <v>9</v>
      </c>
      <c r="I241" s="162" t="s">
        <v>11</v>
      </c>
      <c r="J241" s="63"/>
    </row>
    <row r="242" spans="1:10" s="46" customFormat="1" ht="23.25">
      <c r="A242" s="9"/>
      <c r="B242" s="64" t="s">
        <v>213</v>
      </c>
      <c r="C242" s="109" t="s">
        <v>8</v>
      </c>
      <c r="D242" s="9"/>
      <c r="E242" s="75"/>
      <c r="F242" s="10" t="s">
        <v>15</v>
      </c>
      <c r="G242" s="76"/>
      <c r="H242" s="109" t="s">
        <v>10</v>
      </c>
      <c r="I242" s="163"/>
      <c r="J242" s="63"/>
    </row>
    <row r="243" spans="1:10" s="46" customFormat="1" ht="23.25">
      <c r="A243" s="3">
        <v>82</v>
      </c>
      <c r="B243" s="93" t="s">
        <v>229</v>
      </c>
      <c r="C243" s="94" t="s">
        <v>7</v>
      </c>
      <c r="D243" s="3" t="s">
        <v>216</v>
      </c>
      <c r="E243" s="53" t="s">
        <v>29</v>
      </c>
      <c r="F243" s="5">
        <v>5800000</v>
      </c>
      <c r="G243" s="62" t="s">
        <v>29</v>
      </c>
      <c r="H243" s="94" t="s">
        <v>9</v>
      </c>
      <c r="I243" s="162" t="s">
        <v>11</v>
      </c>
      <c r="J243" s="63"/>
    </row>
    <row r="244" spans="1:10" s="46" customFormat="1" ht="23.25">
      <c r="A244" s="4"/>
      <c r="B244" s="131" t="s">
        <v>215</v>
      </c>
      <c r="C244" s="113" t="s">
        <v>8</v>
      </c>
      <c r="D244" s="4"/>
      <c r="E244" s="55"/>
      <c r="F244" s="20" t="s">
        <v>39</v>
      </c>
      <c r="G244" s="77"/>
      <c r="H244" s="113" t="s">
        <v>10</v>
      </c>
      <c r="I244" s="163"/>
      <c r="J244" s="63"/>
    </row>
    <row r="245" spans="1:10" s="46" customFormat="1" ht="23.25">
      <c r="A245" s="3">
        <v>83</v>
      </c>
      <c r="B245" s="65" t="s">
        <v>227</v>
      </c>
      <c r="C245" s="94" t="s">
        <v>7</v>
      </c>
      <c r="D245" s="3" t="s">
        <v>207</v>
      </c>
      <c r="E245" s="53" t="s">
        <v>29</v>
      </c>
      <c r="F245" s="5">
        <v>3200000</v>
      </c>
      <c r="G245" s="62" t="s">
        <v>29</v>
      </c>
      <c r="H245" s="94" t="s">
        <v>9</v>
      </c>
      <c r="I245" s="162" t="s">
        <v>11</v>
      </c>
      <c r="J245" s="63"/>
    </row>
    <row r="246" spans="1:10" s="46" customFormat="1" ht="23.25">
      <c r="A246" s="4"/>
      <c r="B246" s="103" t="s">
        <v>154</v>
      </c>
      <c r="C246" s="113" t="s">
        <v>8</v>
      </c>
      <c r="D246" s="4"/>
      <c r="E246" s="55"/>
      <c r="F246" s="20" t="s">
        <v>15</v>
      </c>
      <c r="G246" s="77"/>
      <c r="H246" s="113" t="s">
        <v>10</v>
      </c>
      <c r="I246" s="163"/>
      <c r="J246" s="63"/>
    </row>
    <row r="247" spans="1:10" s="46" customFormat="1" ht="23.25">
      <c r="A247" s="3">
        <v>84</v>
      </c>
      <c r="B247" s="65" t="s">
        <v>228</v>
      </c>
      <c r="C247" s="94" t="s">
        <v>7</v>
      </c>
      <c r="D247" s="3" t="s">
        <v>163</v>
      </c>
      <c r="E247" s="53" t="s">
        <v>29</v>
      </c>
      <c r="F247" s="5">
        <v>6200000</v>
      </c>
      <c r="G247" s="62" t="s">
        <v>29</v>
      </c>
      <c r="H247" s="94" t="s">
        <v>9</v>
      </c>
      <c r="I247" s="162" t="s">
        <v>11</v>
      </c>
      <c r="J247" s="63"/>
    </row>
    <row r="248" spans="1:10" s="46" customFormat="1" ht="23.25">
      <c r="A248" s="4"/>
      <c r="B248" s="103" t="s">
        <v>218</v>
      </c>
      <c r="C248" s="113" t="s">
        <v>8</v>
      </c>
      <c r="D248" s="4"/>
      <c r="E248" s="55"/>
      <c r="F248" s="10" t="s">
        <v>15</v>
      </c>
      <c r="G248" s="77"/>
      <c r="H248" s="113" t="s">
        <v>10</v>
      </c>
      <c r="I248" s="163"/>
      <c r="J248" s="63"/>
    </row>
    <row r="249" spans="1:10" s="157" customFormat="1" ht="23.25">
      <c r="A249" s="104">
        <v>85</v>
      </c>
      <c r="B249" s="138" t="s">
        <v>227</v>
      </c>
      <c r="C249" s="153" t="s">
        <v>7</v>
      </c>
      <c r="D249" s="104" t="s">
        <v>212</v>
      </c>
      <c r="E249" s="154" t="s">
        <v>29</v>
      </c>
      <c r="F249" s="107">
        <v>3500000</v>
      </c>
      <c r="G249" s="155" t="s">
        <v>29</v>
      </c>
      <c r="H249" s="153" t="s">
        <v>9</v>
      </c>
      <c r="I249" s="167" t="s">
        <v>11</v>
      </c>
      <c r="J249" s="156"/>
    </row>
    <row r="250" spans="1:10" s="157" customFormat="1" ht="23.25">
      <c r="A250" s="106"/>
      <c r="B250" s="140" t="s">
        <v>217</v>
      </c>
      <c r="C250" s="158" t="s">
        <v>8</v>
      </c>
      <c r="D250" s="106"/>
      <c r="E250" s="159"/>
      <c r="F250" s="160" t="s">
        <v>15</v>
      </c>
      <c r="G250" s="161"/>
      <c r="H250" s="158" t="s">
        <v>10</v>
      </c>
      <c r="I250" s="168"/>
      <c r="J250" s="156"/>
    </row>
    <row r="251" spans="1:10" s="46" customFormat="1" ht="23.25">
      <c r="A251" s="3">
        <v>86</v>
      </c>
      <c r="B251" s="65" t="s">
        <v>225</v>
      </c>
      <c r="C251" s="94" t="s">
        <v>7</v>
      </c>
      <c r="D251" s="3" t="s">
        <v>219</v>
      </c>
      <c r="E251" s="53" t="s">
        <v>29</v>
      </c>
      <c r="F251" s="5">
        <v>70200</v>
      </c>
      <c r="G251" s="62" t="s">
        <v>29</v>
      </c>
      <c r="H251" s="94" t="s">
        <v>9</v>
      </c>
      <c r="I251" s="162" t="s">
        <v>11</v>
      </c>
      <c r="J251" s="63"/>
    </row>
    <row r="252" spans="1:10" s="46" customFormat="1" ht="23.25">
      <c r="A252" s="4"/>
      <c r="B252" s="103"/>
      <c r="C252" s="113" t="s">
        <v>8</v>
      </c>
      <c r="D252" s="4"/>
      <c r="E252" s="55"/>
      <c r="F252" s="20" t="s">
        <v>15</v>
      </c>
      <c r="G252" s="77"/>
      <c r="H252" s="113" t="s">
        <v>10</v>
      </c>
      <c r="I252" s="163"/>
      <c r="J252" s="63"/>
    </row>
    <row r="253" spans="1:10" s="46" customFormat="1" ht="23.25">
      <c r="A253" s="3">
        <v>87</v>
      </c>
      <c r="B253" s="65" t="s">
        <v>225</v>
      </c>
      <c r="C253" s="94" t="s">
        <v>7</v>
      </c>
      <c r="D253" s="3" t="s">
        <v>221</v>
      </c>
      <c r="E253" s="53" t="s">
        <v>29</v>
      </c>
      <c r="F253" s="5">
        <v>93600</v>
      </c>
      <c r="G253" s="62" t="s">
        <v>29</v>
      </c>
      <c r="H253" s="94" t="s">
        <v>9</v>
      </c>
      <c r="I253" s="162" t="s">
        <v>11</v>
      </c>
      <c r="J253" s="63"/>
    </row>
    <row r="254" spans="1:10" s="46" customFormat="1" ht="23.25">
      <c r="A254" s="4"/>
      <c r="B254" s="103" t="s">
        <v>220</v>
      </c>
      <c r="C254" s="113" t="s">
        <v>8</v>
      </c>
      <c r="D254" s="4"/>
      <c r="E254" s="55"/>
      <c r="F254" s="20" t="s">
        <v>15</v>
      </c>
      <c r="G254" s="77"/>
      <c r="H254" s="113" t="s">
        <v>10</v>
      </c>
      <c r="I254" s="163"/>
      <c r="J254" s="63"/>
    </row>
    <row r="255" spans="1:9" ht="23.25">
      <c r="A255" s="675" t="s">
        <v>12</v>
      </c>
      <c r="B255" s="675"/>
      <c r="C255" s="675"/>
      <c r="D255" s="675"/>
      <c r="E255" s="675"/>
      <c r="F255" s="675"/>
      <c r="G255" s="675"/>
      <c r="H255" s="675"/>
      <c r="I255" s="675"/>
    </row>
    <row r="256" spans="1:9" ht="23.25">
      <c r="A256" s="675" t="s">
        <v>33</v>
      </c>
      <c r="B256" s="675"/>
      <c r="C256" s="675"/>
      <c r="D256" s="675"/>
      <c r="E256" s="675"/>
      <c r="F256" s="675"/>
      <c r="G256" s="675"/>
      <c r="H256" s="675"/>
      <c r="I256" s="675"/>
    </row>
    <row r="257" spans="1:9" ht="23.25">
      <c r="A257" s="675" t="s">
        <v>14</v>
      </c>
      <c r="B257" s="675"/>
      <c r="C257" s="675"/>
      <c r="D257" s="675"/>
      <c r="E257" s="675"/>
      <c r="F257" s="675"/>
      <c r="G257" s="675"/>
      <c r="H257" s="675"/>
      <c r="I257" s="675"/>
    </row>
    <row r="258" spans="1:9" ht="23.25">
      <c r="A258" s="15" t="s">
        <v>30</v>
      </c>
      <c r="B258" s="127"/>
      <c r="C258" s="127"/>
      <c r="D258" s="15"/>
      <c r="E258" s="49"/>
      <c r="F258" s="49"/>
      <c r="G258" s="49"/>
      <c r="H258" s="127"/>
      <c r="I258" s="15"/>
    </row>
    <row r="259" spans="1:9" ht="23.25">
      <c r="A259" s="15"/>
      <c r="B259" s="127" t="s">
        <v>34</v>
      </c>
      <c r="C259" s="127"/>
      <c r="D259" s="15" t="s">
        <v>879</v>
      </c>
      <c r="E259" s="152"/>
      <c r="F259" s="49"/>
      <c r="G259" s="151"/>
      <c r="H259" s="127"/>
      <c r="I259" s="15"/>
    </row>
    <row r="260" spans="1:9" ht="23.25">
      <c r="A260" s="60" t="s">
        <v>0</v>
      </c>
      <c r="B260" s="60" t="s">
        <v>1</v>
      </c>
      <c r="C260" s="60" t="s">
        <v>2</v>
      </c>
      <c r="D260" s="29" t="s">
        <v>4</v>
      </c>
      <c r="E260" s="680" t="s">
        <v>5</v>
      </c>
      <c r="F260" s="681"/>
      <c r="G260" s="682"/>
      <c r="H260" s="60" t="s">
        <v>6</v>
      </c>
      <c r="I260" s="60" t="s">
        <v>316</v>
      </c>
    </row>
    <row r="261" spans="1:9" ht="23.25">
      <c r="A261" s="112"/>
      <c r="B261" s="112"/>
      <c r="C261" s="112"/>
      <c r="D261" s="17" t="s">
        <v>3</v>
      </c>
      <c r="E261" s="66">
        <v>2557</v>
      </c>
      <c r="F261" s="66">
        <v>2558</v>
      </c>
      <c r="G261" s="66">
        <v>2559</v>
      </c>
      <c r="H261" s="112"/>
      <c r="I261" s="112" t="s">
        <v>317</v>
      </c>
    </row>
    <row r="262" spans="1:10" s="46" customFormat="1" ht="23.25">
      <c r="A262" s="3">
        <v>88</v>
      </c>
      <c r="B262" s="65" t="s">
        <v>226</v>
      </c>
      <c r="C262" s="94" t="s">
        <v>7</v>
      </c>
      <c r="D262" s="3" t="s">
        <v>223</v>
      </c>
      <c r="E262" s="53" t="s">
        <v>29</v>
      </c>
      <c r="F262" s="5">
        <v>400000</v>
      </c>
      <c r="G262" s="62" t="s">
        <v>29</v>
      </c>
      <c r="H262" s="94" t="s">
        <v>9</v>
      </c>
      <c r="I262" s="162" t="s">
        <v>11</v>
      </c>
      <c r="J262" s="63"/>
    </row>
    <row r="263" spans="1:10" s="46" customFormat="1" ht="23.25">
      <c r="A263" s="4"/>
      <c r="B263" s="103" t="s">
        <v>222</v>
      </c>
      <c r="C263" s="113" t="s">
        <v>8</v>
      </c>
      <c r="D263" s="4"/>
      <c r="E263" s="55"/>
      <c r="F263" s="20" t="s">
        <v>15</v>
      </c>
      <c r="G263" s="77"/>
      <c r="H263" s="113" t="s">
        <v>10</v>
      </c>
      <c r="I263" s="163"/>
      <c r="J263" s="63"/>
    </row>
    <row r="264" spans="1:10" s="46" customFormat="1" ht="23.25">
      <c r="A264" s="3">
        <v>89</v>
      </c>
      <c r="B264" s="93" t="s">
        <v>225</v>
      </c>
      <c r="C264" s="94" t="s">
        <v>7</v>
      </c>
      <c r="D264" s="3" t="s">
        <v>221</v>
      </c>
      <c r="E264" s="53" t="s">
        <v>29</v>
      </c>
      <c r="F264" s="5">
        <v>93600</v>
      </c>
      <c r="G264" s="62" t="s">
        <v>29</v>
      </c>
      <c r="H264" s="94" t="s">
        <v>9</v>
      </c>
      <c r="I264" s="162" t="s">
        <v>11</v>
      </c>
      <c r="J264" s="63"/>
    </row>
    <row r="265" spans="1:10" s="46" customFormat="1" ht="23.25">
      <c r="A265" s="4"/>
      <c r="B265" s="131" t="s">
        <v>224</v>
      </c>
      <c r="C265" s="113" t="s">
        <v>8</v>
      </c>
      <c r="D265" s="4"/>
      <c r="E265" s="55"/>
      <c r="F265" s="20" t="s">
        <v>15</v>
      </c>
      <c r="G265" s="77"/>
      <c r="H265" s="113" t="s">
        <v>10</v>
      </c>
      <c r="I265" s="163"/>
      <c r="J265" s="63"/>
    </row>
    <row r="266" spans="1:10" s="46" customFormat="1" ht="23.25">
      <c r="A266" s="3">
        <v>90</v>
      </c>
      <c r="B266" s="65" t="s">
        <v>225</v>
      </c>
      <c r="C266" s="94" t="s">
        <v>7</v>
      </c>
      <c r="D266" s="3" t="s">
        <v>303</v>
      </c>
      <c r="E266" s="53" t="s">
        <v>29</v>
      </c>
      <c r="F266" s="5">
        <v>1900000</v>
      </c>
      <c r="G266" s="62" t="s">
        <v>29</v>
      </c>
      <c r="H266" s="94" t="s">
        <v>9</v>
      </c>
      <c r="I266" s="162" t="s">
        <v>11</v>
      </c>
      <c r="J266" s="63"/>
    </row>
    <row r="267" spans="1:10" s="46" customFormat="1" ht="23.25">
      <c r="A267" s="4"/>
      <c r="B267" s="103" t="s">
        <v>302</v>
      </c>
      <c r="C267" s="113" t="s">
        <v>8</v>
      </c>
      <c r="D267" s="4"/>
      <c r="E267" s="55"/>
      <c r="F267" s="20" t="s">
        <v>39</v>
      </c>
      <c r="G267" s="77"/>
      <c r="H267" s="113" t="s">
        <v>10</v>
      </c>
      <c r="I267" s="163"/>
      <c r="J267" s="63"/>
    </row>
    <row r="268" spans="1:10" s="46" customFormat="1" ht="23.25">
      <c r="A268" s="3">
        <v>91</v>
      </c>
      <c r="B268" s="93" t="s">
        <v>225</v>
      </c>
      <c r="C268" s="94" t="s">
        <v>7</v>
      </c>
      <c r="D268" s="3" t="s">
        <v>163</v>
      </c>
      <c r="E268" s="53" t="s">
        <v>29</v>
      </c>
      <c r="F268" s="5">
        <v>1900000</v>
      </c>
      <c r="G268" s="62" t="s">
        <v>29</v>
      </c>
      <c r="H268" s="94" t="s">
        <v>9</v>
      </c>
      <c r="I268" s="162" t="s">
        <v>11</v>
      </c>
      <c r="J268" s="63"/>
    </row>
    <row r="269" spans="1:10" s="46" customFormat="1" ht="23.25">
      <c r="A269" s="4"/>
      <c r="B269" s="103" t="s">
        <v>304</v>
      </c>
      <c r="C269" s="113" t="s">
        <v>8</v>
      </c>
      <c r="D269" s="4"/>
      <c r="E269" s="55"/>
      <c r="F269" s="20" t="s">
        <v>39</v>
      </c>
      <c r="G269" s="77"/>
      <c r="H269" s="113" t="s">
        <v>10</v>
      </c>
      <c r="I269" s="163"/>
      <c r="J269" s="63"/>
    </row>
    <row r="270" spans="1:10" s="157" customFormat="1" ht="23.25">
      <c r="A270" s="104">
        <v>92</v>
      </c>
      <c r="B270" s="93" t="s">
        <v>225</v>
      </c>
      <c r="C270" s="153" t="s">
        <v>7</v>
      </c>
      <c r="D270" s="104" t="s">
        <v>221</v>
      </c>
      <c r="E270" s="154" t="s">
        <v>29</v>
      </c>
      <c r="F270" s="107">
        <v>93600</v>
      </c>
      <c r="G270" s="155" t="s">
        <v>29</v>
      </c>
      <c r="H270" s="153" t="s">
        <v>9</v>
      </c>
      <c r="I270" s="167" t="s">
        <v>11</v>
      </c>
      <c r="J270" s="156"/>
    </row>
    <row r="271" spans="1:10" s="157" customFormat="1" ht="23.25">
      <c r="A271" s="106"/>
      <c r="B271" s="140" t="s">
        <v>305</v>
      </c>
      <c r="C271" s="158" t="s">
        <v>8</v>
      </c>
      <c r="D271" s="106"/>
      <c r="E271" s="159"/>
      <c r="F271" s="160" t="s">
        <v>15</v>
      </c>
      <c r="G271" s="161"/>
      <c r="H271" s="158" t="s">
        <v>10</v>
      </c>
      <c r="I271" s="168"/>
      <c r="J271" s="156"/>
    </row>
    <row r="272" spans="1:10" s="46" customFormat="1" ht="23.25">
      <c r="A272" s="3">
        <v>93</v>
      </c>
      <c r="B272" s="93" t="s">
        <v>306</v>
      </c>
      <c r="C272" s="94" t="s">
        <v>7</v>
      </c>
      <c r="D272" s="3" t="s">
        <v>308</v>
      </c>
      <c r="E272" s="53" t="s">
        <v>29</v>
      </c>
      <c r="F272" s="5">
        <v>2400000</v>
      </c>
      <c r="G272" s="62" t="s">
        <v>29</v>
      </c>
      <c r="H272" s="94" t="s">
        <v>9</v>
      </c>
      <c r="I272" s="162" t="s">
        <v>11</v>
      </c>
      <c r="J272" s="63"/>
    </row>
    <row r="273" spans="1:10" s="46" customFormat="1" ht="23.25">
      <c r="A273" s="4"/>
      <c r="B273" s="103" t="s">
        <v>307</v>
      </c>
      <c r="C273" s="113" t="s">
        <v>8</v>
      </c>
      <c r="D273" s="4"/>
      <c r="E273" s="55"/>
      <c r="F273" s="20" t="s">
        <v>39</v>
      </c>
      <c r="G273" s="77"/>
      <c r="H273" s="113" t="s">
        <v>10</v>
      </c>
      <c r="I273" s="163"/>
      <c r="J273" s="63"/>
    </row>
    <row r="274" spans="1:10" s="46" customFormat="1" ht="23.25">
      <c r="A274" s="3">
        <v>94</v>
      </c>
      <c r="B274" s="93" t="s">
        <v>306</v>
      </c>
      <c r="C274" s="94" t="s">
        <v>7</v>
      </c>
      <c r="D274" s="3" t="s">
        <v>308</v>
      </c>
      <c r="E274" s="53" t="s">
        <v>29</v>
      </c>
      <c r="F274" s="5">
        <v>2400000</v>
      </c>
      <c r="G274" s="62" t="s">
        <v>29</v>
      </c>
      <c r="H274" s="94" t="s">
        <v>9</v>
      </c>
      <c r="I274" s="162" t="s">
        <v>11</v>
      </c>
      <c r="J274" s="63"/>
    </row>
    <row r="275" spans="1:10" s="46" customFormat="1" ht="23.25">
      <c r="A275" s="4"/>
      <c r="B275" s="103" t="s">
        <v>309</v>
      </c>
      <c r="C275" s="113" t="s">
        <v>8</v>
      </c>
      <c r="D275" s="4"/>
      <c r="E275" s="55"/>
      <c r="F275" s="20" t="s">
        <v>39</v>
      </c>
      <c r="G275" s="77"/>
      <c r="H275" s="113" t="s">
        <v>10</v>
      </c>
      <c r="I275" s="163"/>
      <c r="J275" s="63"/>
    </row>
    <row r="276" spans="1:10" s="46" customFormat="1" ht="23.25">
      <c r="A276" s="3">
        <v>95</v>
      </c>
      <c r="B276" s="93" t="s">
        <v>310</v>
      </c>
      <c r="C276" s="94" t="s">
        <v>7</v>
      </c>
      <c r="D276" s="3" t="s">
        <v>312</v>
      </c>
      <c r="E276" s="53" t="s">
        <v>29</v>
      </c>
      <c r="F276" s="5">
        <v>1638000</v>
      </c>
      <c r="G276" s="62" t="s">
        <v>29</v>
      </c>
      <c r="H276" s="94" t="s">
        <v>9</v>
      </c>
      <c r="I276" s="162" t="s">
        <v>11</v>
      </c>
      <c r="J276" s="63"/>
    </row>
    <row r="277" spans="1:10" s="46" customFormat="1" ht="23.25">
      <c r="A277" s="4"/>
      <c r="B277" s="103" t="s">
        <v>311</v>
      </c>
      <c r="C277" s="113" t="s">
        <v>8</v>
      </c>
      <c r="D277" s="4"/>
      <c r="E277" s="55"/>
      <c r="F277" s="20" t="s">
        <v>39</v>
      </c>
      <c r="G277" s="77"/>
      <c r="H277" s="113" t="s">
        <v>10</v>
      </c>
      <c r="I277" s="163"/>
      <c r="J277" s="63"/>
    </row>
    <row r="278" spans="1:9" ht="23.25">
      <c r="A278" s="675" t="s">
        <v>12</v>
      </c>
      <c r="B278" s="675"/>
      <c r="C278" s="675"/>
      <c r="D278" s="675"/>
      <c r="E278" s="675"/>
      <c r="F278" s="675"/>
      <c r="G278" s="675"/>
      <c r="H278" s="675"/>
      <c r="I278" s="675"/>
    </row>
    <row r="279" spans="1:9" ht="23.25">
      <c r="A279" s="675" t="s">
        <v>33</v>
      </c>
      <c r="B279" s="675"/>
      <c r="C279" s="675"/>
      <c r="D279" s="675"/>
      <c r="E279" s="675"/>
      <c r="F279" s="675"/>
      <c r="G279" s="675"/>
      <c r="H279" s="675"/>
      <c r="I279" s="675"/>
    </row>
    <row r="280" spans="1:9" ht="23.25">
      <c r="A280" s="675" t="s">
        <v>14</v>
      </c>
      <c r="B280" s="675"/>
      <c r="C280" s="675"/>
      <c r="D280" s="675"/>
      <c r="E280" s="675"/>
      <c r="F280" s="675"/>
      <c r="G280" s="675"/>
      <c r="H280" s="675"/>
      <c r="I280" s="675"/>
    </row>
    <row r="281" spans="1:9" ht="23.25">
      <c r="A281" s="15" t="s">
        <v>30</v>
      </c>
      <c r="B281" s="127"/>
      <c r="C281" s="127"/>
      <c r="D281" s="15"/>
      <c r="E281" s="49"/>
      <c r="F281" s="49"/>
      <c r="G281" s="49"/>
      <c r="H281" s="127"/>
      <c r="I281" s="15"/>
    </row>
    <row r="282" spans="1:9" ht="23.25">
      <c r="A282" s="15"/>
      <c r="B282" s="127" t="s">
        <v>34</v>
      </c>
      <c r="C282" s="127"/>
      <c r="D282" s="15" t="s">
        <v>878</v>
      </c>
      <c r="E282" s="152"/>
      <c r="F282" s="49"/>
      <c r="G282" s="151"/>
      <c r="H282" s="127"/>
      <c r="I282" s="15"/>
    </row>
    <row r="283" spans="1:9" ht="23.25">
      <c r="A283" s="60" t="s">
        <v>0</v>
      </c>
      <c r="B283" s="60" t="s">
        <v>1</v>
      </c>
      <c r="C283" s="60" t="s">
        <v>2</v>
      </c>
      <c r="D283" s="29" t="s">
        <v>4</v>
      </c>
      <c r="E283" s="680" t="s">
        <v>5</v>
      </c>
      <c r="F283" s="681"/>
      <c r="G283" s="682"/>
      <c r="H283" s="60" t="s">
        <v>6</v>
      </c>
      <c r="I283" s="60" t="s">
        <v>316</v>
      </c>
    </row>
    <row r="284" spans="1:9" ht="23.25">
      <c r="A284" s="112"/>
      <c r="B284" s="112"/>
      <c r="C284" s="112"/>
      <c r="D284" s="17" t="s">
        <v>3</v>
      </c>
      <c r="E284" s="66">
        <v>2557</v>
      </c>
      <c r="F284" s="66">
        <v>2558</v>
      </c>
      <c r="G284" s="66">
        <v>2559</v>
      </c>
      <c r="H284" s="112"/>
      <c r="I284" s="112" t="s">
        <v>317</v>
      </c>
    </row>
    <row r="285" spans="1:10" s="46" customFormat="1" ht="23.25">
      <c r="A285" s="3">
        <v>96</v>
      </c>
      <c r="B285" s="93" t="s">
        <v>310</v>
      </c>
      <c r="C285" s="94" t="s">
        <v>7</v>
      </c>
      <c r="D285" s="3" t="s">
        <v>308</v>
      </c>
      <c r="E285" s="53" t="s">
        <v>29</v>
      </c>
      <c r="F285" s="5">
        <v>1404000</v>
      </c>
      <c r="G285" s="62" t="s">
        <v>29</v>
      </c>
      <c r="H285" s="94" t="s">
        <v>9</v>
      </c>
      <c r="I285" s="162" t="s">
        <v>11</v>
      </c>
      <c r="J285" s="63"/>
    </row>
    <row r="286" spans="1:10" s="46" customFormat="1" ht="23.25">
      <c r="A286" s="4"/>
      <c r="B286" s="131" t="s">
        <v>313</v>
      </c>
      <c r="C286" s="113" t="s">
        <v>8</v>
      </c>
      <c r="D286" s="4"/>
      <c r="E286" s="55"/>
      <c r="F286" s="20" t="s">
        <v>39</v>
      </c>
      <c r="G286" s="77"/>
      <c r="H286" s="113" t="s">
        <v>10</v>
      </c>
      <c r="I286" s="163"/>
      <c r="J286" s="63"/>
    </row>
    <row r="287" spans="1:10" s="46" customFormat="1" ht="23.25">
      <c r="A287" s="3">
        <v>97</v>
      </c>
      <c r="B287" s="93" t="s">
        <v>310</v>
      </c>
      <c r="C287" s="94" t="s">
        <v>7</v>
      </c>
      <c r="D287" s="3" t="s">
        <v>221</v>
      </c>
      <c r="E287" s="53" t="s">
        <v>29</v>
      </c>
      <c r="F287" s="5">
        <v>93600</v>
      </c>
      <c r="G287" s="62" t="s">
        <v>29</v>
      </c>
      <c r="H287" s="94" t="s">
        <v>9</v>
      </c>
      <c r="I287" s="162" t="s">
        <v>11</v>
      </c>
      <c r="J287" s="63"/>
    </row>
    <row r="288" spans="1:10" s="46" customFormat="1" ht="23.25">
      <c r="A288" s="9"/>
      <c r="B288" s="64" t="s">
        <v>314</v>
      </c>
      <c r="C288" s="109" t="s">
        <v>8</v>
      </c>
      <c r="D288" s="9"/>
      <c r="E288" s="75"/>
      <c r="F288" s="10" t="s">
        <v>15</v>
      </c>
      <c r="G288" s="76"/>
      <c r="H288" s="109" t="s">
        <v>10</v>
      </c>
      <c r="I288" s="164"/>
      <c r="J288" s="63"/>
    </row>
    <row r="289" spans="1:10" s="46" customFormat="1" ht="23.25">
      <c r="A289" s="4"/>
      <c r="B289" s="103" t="s">
        <v>315</v>
      </c>
      <c r="C289" s="113"/>
      <c r="D289" s="4"/>
      <c r="E289" s="55"/>
      <c r="F289" s="20"/>
      <c r="G289" s="77"/>
      <c r="H289" s="113"/>
      <c r="I289" s="163"/>
      <c r="J289" s="63"/>
    </row>
    <row r="290" spans="1:10" s="46" customFormat="1" ht="23.25">
      <c r="A290" s="3">
        <v>98</v>
      </c>
      <c r="B290" s="93" t="s">
        <v>310</v>
      </c>
      <c r="C290" s="94" t="s">
        <v>7</v>
      </c>
      <c r="D290" s="3" t="s">
        <v>319</v>
      </c>
      <c r="E290" s="53" t="s">
        <v>29</v>
      </c>
      <c r="F290" s="5">
        <v>374400</v>
      </c>
      <c r="G290" s="62" t="s">
        <v>29</v>
      </c>
      <c r="H290" s="94" t="s">
        <v>9</v>
      </c>
      <c r="I290" s="162" t="s">
        <v>11</v>
      </c>
      <c r="J290" s="63"/>
    </row>
    <row r="291" spans="1:10" s="46" customFormat="1" ht="23.25">
      <c r="A291" s="4"/>
      <c r="B291" s="103" t="s">
        <v>318</v>
      </c>
      <c r="C291" s="113" t="s">
        <v>8</v>
      </c>
      <c r="D291" s="4"/>
      <c r="E291" s="55"/>
      <c r="F291" s="10" t="s">
        <v>15</v>
      </c>
      <c r="G291" s="77"/>
      <c r="H291" s="113" t="s">
        <v>10</v>
      </c>
      <c r="I291" s="163"/>
      <c r="J291" s="63"/>
    </row>
    <row r="292" spans="1:10" s="157" customFormat="1" ht="23.25">
      <c r="A292" s="104">
        <v>99</v>
      </c>
      <c r="B292" s="93" t="s">
        <v>310</v>
      </c>
      <c r="C292" s="153" t="s">
        <v>7</v>
      </c>
      <c r="D292" s="3" t="s">
        <v>221</v>
      </c>
      <c r="E292" s="154" t="s">
        <v>29</v>
      </c>
      <c r="F292" s="5">
        <v>93600</v>
      </c>
      <c r="G292" s="155" t="s">
        <v>29</v>
      </c>
      <c r="H292" s="153" t="s">
        <v>9</v>
      </c>
      <c r="I292" s="167" t="s">
        <v>11</v>
      </c>
      <c r="J292" s="156"/>
    </row>
    <row r="293" spans="1:10" s="157" customFormat="1" ht="23.25">
      <c r="A293" s="106"/>
      <c r="B293" s="140" t="s">
        <v>320</v>
      </c>
      <c r="C293" s="158" t="s">
        <v>8</v>
      </c>
      <c r="D293" s="106"/>
      <c r="E293" s="159"/>
      <c r="F293" s="160" t="s">
        <v>15</v>
      </c>
      <c r="G293" s="161"/>
      <c r="H293" s="158" t="s">
        <v>10</v>
      </c>
      <c r="I293" s="168"/>
      <c r="J293" s="156"/>
    </row>
    <row r="294" spans="1:10" s="46" customFormat="1" ht="23.25">
      <c r="A294" s="9">
        <v>100</v>
      </c>
      <c r="B294" s="130" t="s">
        <v>310</v>
      </c>
      <c r="C294" s="109" t="s">
        <v>7</v>
      </c>
      <c r="D294" s="9" t="s">
        <v>219</v>
      </c>
      <c r="E294" s="75" t="s">
        <v>29</v>
      </c>
      <c r="F294" s="10">
        <v>70200</v>
      </c>
      <c r="G294" s="76" t="s">
        <v>29</v>
      </c>
      <c r="H294" s="109" t="s">
        <v>9</v>
      </c>
      <c r="I294" s="164" t="s">
        <v>11</v>
      </c>
      <c r="J294" s="63"/>
    </row>
    <row r="295" spans="1:10" s="46" customFormat="1" ht="23.25">
      <c r="A295" s="9"/>
      <c r="B295" s="64" t="s">
        <v>314</v>
      </c>
      <c r="C295" s="109" t="s">
        <v>8</v>
      </c>
      <c r="D295" s="9"/>
      <c r="E295" s="75"/>
      <c r="F295" s="10" t="s">
        <v>15</v>
      </c>
      <c r="G295" s="76"/>
      <c r="H295" s="109" t="s">
        <v>10</v>
      </c>
      <c r="I295" s="164"/>
      <c r="J295" s="63"/>
    </row>
    <row r="296" spans="1:10" s="46" customFormat="1" ht="23.25">
      <c r="A296" s="4"/>
      <c r="B296" s="103" t="s">
        <v>321</v>
      </c>
      <c r="C296" s="113"/>
      <c r="D296" s="4"/>
      <c r="E296" s="55"/>
      <c r="F296" s="20"/>
      <c r="G296" s="77"/>
      <c r="H296" s="113"/>
      <c r="I296" s="163"/>
      <c r="J296" s="63"/>
    </row>
    <row r="297" spans="1:10" s="46" customFormat="1" ht="23.25">
      <c r="A297" s="3">
        <v>101</v>
      </c>
      <c r="B297" s="65" t="s">
        <v>325</v>
      </c>
      <c r="C297" s="94" t="s">
        <v>7</v>
      </c>
      <c r="D297" s="3" t="s">
        <v>84</v>
      </c>
      <c r="E297" s="53" t="s">
        <v>29</v>
      </c>
      <c r="F297" s="5">
        <v>1200000</v>
      </c>
      <c r="G297" s="62" t="s">
        <v>29</v>
      </c>
      <c r="H297" s="94" t="s">
        <v>9</v>
      </c>
      <c r="I297" s="162" t="s">
        <v>11</v>
      </c>
      <c r="J297" s="63"/>
    </row>
    <row r="298" spans="1:10" s="46" customFormat="1" ht="23.25">
      <c r="A298" s="4"/>
      <c r="B298" s="103" t="s">
        <v>323</v>
      </c>
      <c r="C298" s="113" t="s">
        <v>8</v>
      </c>
      <c r="D298" s="4"/>
      <c r="E298" s="55"/>
      <c r="F298" s="20" t="s">
        <v>39</v>
      </c>
      <c r="G298" s="77"/>
      <c r="H298" s="113" t="s">
        <v>10</v>
      </c>
      <c r="I298" s="163"/>
      <c r="J298" s="63"/>
    </row>
    <row r="299" spans="1:10" s="46" customFormat="1" ht="23.25">
      <c r="A299" s="3">
        <v>102</v>
      </c>
      <c r="B299" s="65" t="s">
        <v>322</v>
      </c>
      <c r="C299" s="94" t="s">
        <v>7</v>
      </c>
      <c r="D299" s="3" t="s">
        <v>84</v>
      </c>
      <c r="E299" s="53" t="s">
        <v>29</v>
      </c>
      <c r="F299" s="5">
        <v>1200000</v>
      </c>
      <c r="G299" s="62" t="s">
        <v>29</v>
      </c>
      <c r="H299" s="94" t="s">
        <v>9</v>
      </c>
      <c r="I299" s="162" t="s">
        <v>11</v>
      </c>
      <c r="J299" s="63"/>
    </row>
    <row r="300" spans="1:10" s="46" customFormat="1" ht="23.25">
      <c r="A300" s="4"/>
      <c r="B300" s="103" t="s">
        <v>326</v>
      </c>
      <c r="C300" s="113" t="s">
        <v>8</v>
      </c>
      <c r="D300" s="4"/>
      <c r="E300" s="55"/>
      <c r="F300" s="20" t="s">
        <v>39</v>
      </c>
      <c r="G300" s="77"/>
      <c r="H300" s="113" t="s">
        <v>10</v>
      </c>
      <c r="I300" s="163"/>
      <c r="J300" s="63"/>
    </row>
    <row r="301" spans="1:9" ht="23.25">
      <c r="A301" s="675" t="s">
        <v>12</v>
      </c>
      <c r="B301" s="675"/>
      <c r="C301" s="675"/>
      <c r="D301" s="675"/>
      <c r="E301" s="675"/>
      <c r="F301" s="675"/>
      <c r="G301" s="675"/>
      <c r="H301" s="675"/>
      <c r="I301" s="675"/>
    </row>
    <row r="302" spans="1:9" ht="23.25">
      <c r="A302" s="675" t="s">
        <v>33</v>
      </c>
      <c r="B302" s="675"/>
      <c r="C302" s="675"/>
      <c r="D302" s="675"/>
      <c r="E302" s="675"/>
      <c r="F302" s="675"/>
      <c r="G302" s="675"/>
      <c r="H302" s="675"/>
      <c r="I302" s="675"/>
    </row>
    <row r="303" spans="1:9" ht="23.25">
      <c r="A303" s="675" t="s">
        <v>14</v>
      </c>
      <c r="B303" s="675"/>
      <c r="C303" s="675"/>
      <c r="D303" s="675"/>
      <c r="E303" s="675"/>
      <c r="F303" s="675"/>
      <c r="G303" s="675"/>
      <c r="H303" s="675"/>
      <c r="I303" s="675"/>
    </row>
    <row r="304" spans="1:9" ht="23.25">
      <c r="A304" s="15" t="s">
        <v>30</v>
      </c>
      <c r="B304" s="127"/>
      <c r="C304" s="127"/>
      <c r="D304" s="15"/>
      <c r="E304" s="49"/>
      <c r="F304" s="49"/>
      <c r="G304" s="49"/>
      <c r="H304" s="127"/>
      <c r="I304" s="15"/>
    </row>
    <row r="305" spans="1:9" ht="23.25">
      <c r="A305" s="15"/>
      <c r="B305" s="127" t="s">
        <v>34</v>
      </c>
      <c r="C305" s="127"/>
      <c r="D305" s="15" t="s">
        <v>879</v>
      </c>
      <c r="E305" s="152"/>
      <c r="F305" s="49"/>
      <c r="G305" s="151"/>
      <c r="H305" s="127"/>
      <c r="I305" s="15"/>
    </row>
    <row r="306" spans="1:9" ht="23.25">
      <c r="A306" s="60" t="s">
        <v>0</v>
      </c>
      <c r="B306" s="60" t="s">
        <v>1</v>
      </c>
      <c r="C306" s="60" t="s">
        <v>2</v>
      </c>
      <c r="D306" s="29" t="s">
        <v>4</v>
      </c>
      <c r="E306" s="680" t="s">
        <v>5</v>
      </c>
      <c r="F306" s="681"/>
      <c r="G306" s="682"/>
      <c r="H306" s="60" t="s">
        <v>6</v>
      </c>
      <c r="I306" s="60" t="s">
        <v>316</v>
      </c>
    </row>
    <row r="307" spans="1:9" ht="23.25">
      <c r="A307" s="112"/>
      <c r="B307" s="112"/>
      <c r="C307" s="112"/>
      <c r="D307" s="17" t="s">
        <v>3</v>
      </c>
      <c r="E307" s="66">
        <v>2557</v>
      </c>
      <c r="F307" s="66">
        <v>2558</v>
      </c>
      <c r="G307" s="66">
        <v>2559</v>
      </c>
      <c r="H307" s="112"/>
      <c r="I307" s="112" t="s">
        <v>317</v>
      </c>
    </row>
    <row r="308" spans="1:10" s="46" customFormat="1" ht="23.25">
      <c r="A308" s="3">
        <v>103</v>
      </c>
      <c r="B308" s="65" t="s">
        <v>322</v>
      </c>
      <c r="C308" s="94" t="s">
        <v>7</v>
      </c>
      <c r="D308" s="3" t="s">
        <v>328</v>
      </c>
      <c r="E308" s="53" t="s">
        <v>29</v>
      </c>
      <c r="F308" s="5">
        <v>120000</v>
      </c>
      <c r="G308" s="62" t="s">
        <v>29</v>
      </c>
      <c r="H308" s="94" t="s">
        <v>9</v>
      </c>
      <c r="I308" s="162" t="s">
        <v>11</v>
      </c>
      <c r="J308" s="63"/>
    </row>
    <row r="309" spans="1:10" s="46" customFormat="1" ht="23.25">
      <c r="A309" s="4"/>
      <c r="B309" s="103" t="s">
        <v>327</v>
      </c>
      <c r="C309" s="113" t="s">
        <v>8</v>
      </c>
      <c r="D309" s="4"/>
      <c r="E309" s="55"/>
      <c r="F309" s="20" t="s">
        <v>15</v>
      </c>
      <c r="G309" s="77"/>
      <c r="H309" s="113" t="s">
        <v>10</v>
      </c>
      <c r="I309" s="163"/>
      <c r="J309" s="63"/>
    </row>
    <row r="310" spans="1:10" s="46" customFormat="1" ht="23.25">
      <c r="A310" s="3">
        <v>104</v>
      </c>
      <c r="B310" s="65" t="s">
        <v>322</v>
      </c>
      <c r="C310" s="94" t="s">
        <v>7</v>
      </c>
      <c r="D310" s="3" t="s">
        <v>324</v>
      </c>
      <c r="E310" s="53" t="s">
        <v>29</v>
      </c>
      <c r="F310" s="5">
        <v>60000</v>
      </c>
      <c r="G310" s="62" t="s">
        <v>29</v>
      </c>
      <c r="H310" s="94" t="s">
        <v>9</v>
      </c>
      <c r="I310" s="162" t="s">
        <v>11</v>
      </c>
      <c r="J310" s="63"/>
    </row>
    <row r="311" spans="1:10" s="46" customFormat="1" ht="23.25">
      <c r="A311" s="4"/>
      <c r="B311" s="103" t="s">
        <v>329</v>
      </c>
      <c r="C311" s="113" t="s">
        <v>8</v>
      </c>
      <c r="D311" s="4"/>
      <c r="E311" s="55"/>
      <c r="F311" s="20" t="s">
        <v>15</v>
      </c>
      <c r="G311" s="77"/>
      <c r="H311" s="113" t="s">
        <v>10</v>
      </c>
      <c r="I311" s="163"/>
      <c r="J311" s="63"/>
    </row>
    <row r="312" spans="1:10" s="46" customFormat="1" ht="23.25">
      <c r="A312" s="3">
        <v>105</v>
      </c>
      <c r="B312" s="65" t="s">
        <v>322</v>
      </c>
      <c r="C312" s="94" t="s">
        <v>7</v>
      </c>
      <c r="D312" s="3" t="s">
        <v>221</v>
      </c>
      <c r="E312" s="53" t="s">
        <v>29</v>
      </c>
      <c r="F312" s="5">
        <v>120000</v>
      </c>
      <c r="G312" s="62" t="s">
        <v>29</v>
      </c>
      <c r="H312" s="94" t="s">
        <v>9</v>
      </c>
      <c r="I312" s="162" t="s">
        <v>11</v>
      </c>
      <c r="J312" s="63"/>
    </row>
    <row r="313" spans="1:10" s="46" customFormat="1" ht="23.25">
      <c r="A313" s="4"/>
      <c r="B313" s="103" t="s">
        <v>330</v>
      </c>
      <c r="C313" s="113" t="s">
        <v>8</v>
      </c>
      <c r="D313" s="4"/>
      <c r="E313" s="55"/>
      <c r="F313" s="20" t="s">
        <v>15</v>
      </c>
      <c r="G313" s="77"/>
      <c r="H313" s="113" t="s">
        <v>10</v>
      </c>
      <c r="I313" s="163"/>
      <c r="J313" s="63"/>
    </row>
    <row r="314" spans="1:10" s="46" customFormat="1" ht="23.25">
      <c r="A314" s="3">
        <v>106</v>
      </c>
      <c r="B314" s="65" t="s">
        <v>322</v>
      </c>
      <c r="C314" s="94" t="s">
        <v>7</v>
      </c>
      <c r="D314" s="3" t="s">
        <v>333</v>
      </c>
      <c r="E314" s="53" t="s">
        <v>29</v>
      </c>
      <c r="F314" s="5">
        <v>210000</v>
      </c>
      <c r="G314" s="62" t="s">
        <v>29</v>
      </c>
      <c r="H314" s="94" t="s">
        <v>9</v>
      </c>
      <c r="I314" s="162" t="s">
        <v>11</v>
      </c>
      <c r="J314" s="63"/>
    </row>
    <row r="315" spans="1:10" s="46" customFormat="1" ht="23.25">
      <c r="A315" s="4"/>
      <c r="B315" s="103" t="s">
        <v>331</v>
      </c>
      <c r="C315" s="113" t="s">
        <v>8</v>
      </c>
      <c r="D315" s="4"/>
      <c r="E315" s="55"/>
      <c r="F315" s="20" t="s">
        <v>15</v>
      </c>
      <c r="G315" s="77"/>
      <c r="H315" s="113" t="s">
        <v>10</v>
      </c>
      <c r="I315" s="163"/>
      <c r="J315" s="63"/>
    </row>
    <row r="316" spans="1:10" s="46" customFormat="1" ht="23.25">
      <c r="A316" s="3">
        <v>107</v>
      </c>
      <c r="B316" s="65" t="s">
        <v>322</v>
      </c>
      <c r="C316" s="94" t="s">
        <v>7</v>
      </c>
      <c r="D316" s="3" t="s">
        <v>319</v>
      </c>
      <c r="E316" s="53" t="s">
        <v>29</v>
      </c>
      <c r="F316" s="5">
        <v>480000</v>
      </c>
      <c r="G316" s="62" t="s">
        <v>29</v>
      </c>
      <c r="H316" s="94" t="s">
        <v>9</v>
      </c>
      <c r="I316" s="162" t="s">
        <v>11</v>
      </c>
      <c r="J316" s="63"/>
    </row>
    <row r="317" spans="1:10" s="46" customFormat="1" ht="23.25">
      <c r="A317" s="4"/>
      <c r="B317" s="103" t="s">
        <v>332</v>
      </c>
      <c r="C317" s="113" t="s">
        <v>8</v>
      </c>
      <c r="D317" s="4"/>
      <c r="E317" s="55"/>
      <c r="F317" s="20" t="s">
        <v>15</v>
      </c>
      <c r="G317" s="77"/>
      <c r="H317" s="113" t="s">
        <v>10</v>
      </c>
      <c r="I317" s="163"/>
      <c r="J317" s="63"/>
    </row>
    <row r="318" spans="1:10" s="46" customFormat="1" ht="23.25">
      <c r="A318" s="3">
        <v>108</v>
      </c>
      <c r="B318" s="65" t="s">
        <v>322</v>
      </c>
      <c r="C318" s="94" t="s">
        <v>7</v>
      </c>
      <c r="D318" s="3" t="s">
        <v>324</v>
      </c>
      <c r="E318" s="53" t="s">
        <v>29</v>
      </c>
      <c r="F318" s="5">
        <v>60000</v>
      </c>
      <c r="G318" s="62" t="s">
        <v>29</v>
      </c>
      <c r="H318" s="94" t="s">
        <v>9</v>
      </c>
      <c r="I318" s="162" t="s">
        <v>11</v>
      </c>
      <c r="J318" s="63"/>
    </row>
    <row r="319" spans="1:10" s="46" customFormat="1" ht="23.25">
      <c r="A319" s="4"/>
      <c r="B319" s="103" t="s">
        <v>334</v>
      </c>
      <c r="C319" s="113" t="s">
        <v>8</v>
      </c>
      <c r="D319" s="4"/>
      <c r="E319" s="55"/>
      <c r="F319" s="20" t="s">
        <v>15</v>
      </c>
      <c r="G319" s="77"/>
      <c r="H319" s="113" t="s">
        <v>10</v>
      </c>
      <c r="I319" s="163"/>
      <c r="J319" s="63"/>
    </row>
    <row r="320" spans="1:10" s="46" customFormat="1" ht="23.25">
      <c r="A320" s="3">
        <v>109</v>
      </c>
      <c r="B320" s="65" t="s">
        <v>335</v>
      </c>
      <c r="C320" s="94" t="s">
        <v>7</v>
      </c>
      <c r="D320" s="3" t="s">
        <v>207</v>
      </c>
      <c r="E320" s="53" t="s">
        <v>29</v>
      </c>
      <c r="F320" s="5">
        <v>468000</v>
      </c>
      <c r="G320" s="62" t="s">
        <v>29</v>
      </c>
      <c r="H320" s="94" t="s">
        <v>9</v>
      </c>
      <c r="I320" s="162" t="s">
        <v>11</v>
      </c>
      <c r="J320" s="63"/>
    </row>
    <row r="321" spans="1:10" s="46" customFormat="1" ht="23.25">
      <c r="A321" s="9"/>
      <c r="B321" s="64" t="s">
        <v>336</v>
      </c>
      <c r="C321" s="109" t="s">
        <v>8</v>
      </c>
      <c r="D321" s="9"/>
      <c r="E321" s="75"/>
      <c r="F321" s="10" t="s">
        <v>15</v>
      </c>
      <c r="G321" s="76"/>
      <c r="H321" s="109" t="s">
        <v>10</v>
      </c>
      <c r="I321" s="164"/>
      <c r="J321" s="63"/>
    </row>
    <row r="322" spans="1:10" s="46" customFormat="1" ht="23.25">
      <c r="A322" s="4"/>
      <c r="B322" s="103" t="s">
        <v>337</v>
      </c>
      <c r="C322" s="113"/>
      <c r="D322" s="4"/>
      <c r="E322" s="55"/>
      <c r="F322" s="20"/>
      <c r="G322" s="77"/>
      <c r="H322" s="113"/>
      <c r="I322" s="163"/>
      <c r="J322" s="63"/>
    </row>
    <row r="323" spans="1:10" s="46" customFormat="1" ht="23.25">
      <c r="A323" s="25"/>
      <c r="B323" s="129"/>
      <c r="C323" s="132"/>
      <c r="D323" s="25"/>
      <c r="E323" s="210"/>
      <c r="F323" s="32"/>
      <c r="G323" s="211"/>
      <c r="H323" s="132"/>
      <c r="I323" s="209"/>
      <c r="J323" s="63"/>
    </row>
    <row r="324" spans="1:9" ht="23.25">
      <c r="A324" s="675" t="s">
        <v>12</v>
      </c>
      <c r="B324" s="675"/>
      <c r="C324" s="675"/>
      <c r="D324" s="675"/>
      <c r="E324" s="675"/>
      <c r="F324" s="675"/>
      <c r="G324" s="675"/>
      <c r="H324" s="675"/>
      <c r="I324" s="675"/>
    </row>
    <row r="325" spans="1:9" ht="23.25">
      <c r="A325" s="675" t="s">
        <v>33</v>
      </c>
      <c r="B325" s="675"/>
      <c r="C325" s="675"/>
      <c r="D325" s="675"/>
      <c r="E325" s="675"/>
      <c r="F325" s="675"/>
      <c r="G325" s="675"/>
      <c r="H325" s="675"/>
      <c r="I325" s="675"/>
    </row>
    <row r="326" spans="1:9" ht="23.25">
      <c r="A326" s="675" t="s">
        <v>14</v>
      </c>
      <c r="B326" s="675"/>
      <c r="C326" s="675"/>
      <c r="D326" s="675"/>
      <c r="E326" s="675"/>
      <c r="F326" s="675"/>
      <c r="G326" s="675"/>
      <c r="H326" s="675"/>
      <c r="I326" s="675"/>
    </row>
    <row r="327" spans="1:9" ht="23.25">
      <c r="A327" s="15" t="s">
        <v>30</v>
      </c>
      <c r="B327" s="127"/>
      <c r="C327" s="127"/>
      <c r="D327" s="15"/>
      <c r="E327" s="49"/>
      <c r="F327" s="49"/>
      <c r="G327" s="49"/>
      <c r="H327" s="127"/>
      <c r="I327" s="15"/>
    </row>
    <row r="328" spans="1:9" ht="23.25">
      <c r="A328" s="15"/>
      <c r="B328" s="127" t="s">
        <v>34</v>
      </c>
      <c r="C328" s="127"/>
      <c r="D328" s="15" t="s">
        <v>878</v>
      </c>
      <c r="E328" s="152"/>
      <c r="F328" s="49"/>
      <c r="G328" s="151"/>
      <c r="H328" s="127"/>
      <c r="I328" s="15"/>
    </row>
    <row r="329" spans="1:9" ht="23.25">
      <c r="A329" s="60" t="s">
        <v>0</v>
      </c>
      <c r="B329" s="60" t="s">
        <v>1</v>
      </c>
      <c r="C329" s="60" t="s">
        <v>2</v>
      </c>
      <c r="D329" s="29" t="s">
        <v>4</v>
      </c>
      <c r="E329" s="680" t="s">
        <v>5</v>
      </c>
      <c r="F329" s="681"/>
      <c r="G329" s="682"/>
      <c r="H329" s="60" t="s">
        <v>6</v>
      </c>
      <c r="I329" s="60" t="s">
        <v>316</v>
      </c>
    </row>
    <row r="330" spans="1:9" ht="23.25">
      <c r="A330" s="112"/>
      <c r="B330" s="112"/>
      <c r="C330" s="112"/>
      <c r="D330" s="17" t="s">
        <v>3</v>
      </c>
      <c r="E330" s="66">
        <v>2557</v>
      </c>
      <c r="F330" s="66">
        <v>2558</v>
      </c>
      <c r="G330" s="66">
        <v>2559</v>
      </c>
      <c r="H330" s="112"/>
      <c r="I330" s="112" t="s">
        <v>317</v>
      </c>
    </row>
    <row r="331" spans="1:10" s="46" customFormat="1" ht="23.25">
      <c r="A331" s="3">
        <v>110</v>
      </c>
      <c r="B331" s="65" t="s">
        <v>335</v>
      </c>
      <c r="C331" s="94" t="s">
        <v>7</v>
      </c>
      <c r="D331" s="3" t="s">
        <v>339</v>
      </c>
      <c r="E331" s="53" t="s">
        <v>29</v>
      </c>
      <c r="F331" s="5">
        <v>23400</v>
      </c>
      <c r="G331" s="62" t="s">
        <v>29</v>
      </c>
      <c r="H331" s="94" t="s">
        <v>9</v>
      </c>
      <c r="I331" s="162" t="s">
        <v>11</v>
      </c>
      <c r="J331" s="63"/>
    </row>
    <row r="332" spans="1:10" s="46" customFormat="1" ht="23.25">
      <c r="A332" s="4"/>
      <c r="B332" s="173" t="s">
        <v>338</v>
      </c>
      <c r="C332" s="113" t="s">
        <v>8</v>
      </c>
      <c r="D332" s="4"/>
      <c r="E332" s="55"/>
      <c r="F332" s="10" t="s">
        <v>15</v>
      </c>
      <c r="G332" s="77"/>
      <c r="H332" s="113" t="s">
        <v>10</v>
      </c>
      <c r="I332" s="163"/>
      <c r="J332" s="63"/>
    </row>
    <row r="333" spans="1:10" s="157" customFormat="1" ht="23.25">
      <c r="A333" s="104">
        <v>111</v>
      </c>
      <c r="B333" s="65" t="s">
        <v>335</v>
      </c>
      <c r="C333" s="153" t="s">
        <v>7</v>
      </c>
      <c r="D333" s="104" t="s">
        <v>319</v>
      </c>
      <c r="E333" s="154" t="s">
        <v>29</v>
      </c>
      <c r="F333" s="107">
        <v>374400</v>
      </c>
      <c r="G333" s="155" t="s">
        <v>29</v>
      </c>
      <c r="H333" s="153" t="s">
        <v>9</v>
      </c>
      <c r="I333" s="167" t="s">
        <v>11</v>
      </c>
      <c r="J333" s="156"/>
    </row>
    <row r="334" spans="1:10" s="157" customFormat="1" ht="23.25">
      <c r="A334" s="106"/>
      <c r="B334" s="140" t="s">
        <v>340</v>
      </c>
      <c r="C334" s="158" t="s">
        <v>8</v>
      </c>
      <c r="D334" s="106"/>
      <c r="E334" s="159"/>
      <c r="F334" s="160" t="s">
        <v>15</v>
      </c>
      <c r="G334" s="161"/>
      <c r="H334" s="158" t="s">
        <v>10</v>
      </c>
      <c r="I334" s="168"/>
      <c r="J334" s="156"/>
    </row>
    <row r="335" spans="1:10" s="46" customFormat="1" ht="23.25">
      <c r="A335" s="3">
        <v>112</v>
      </c>
      <c r="B335" s="65" t="s">
        <v>335</v>
      </c>
      <c r="C335" s="94" t="s">
        <v>7</v>
      </c>
      <c r="D335" s="3" t="s">
        <v>342</v>
      </c>
      <c r="E335" s="53" t="s">
        <v>29</v>
      </c>
      <c r="F335" s="5">
        <v>46800</v>
      </c>
      <c r="G335" s="62" t="s">
        <v>29</v>
      </c>
      <c r="H335" s="94" t="s">
        <v>9</v>
      </c>
      <c r="I335" s="162" t="s">
        <v>11</v>
      </c>
      <c r="J335" s="63"/>
    </row>
    <row r="336" spans="1:10" s="46" customFormat="1" ht="23.25">
      <c r="A336" s="4"/>
      <c r="B336" s="103" t="s">
        <v>341</v>
      </c>
      <c r="C336" s="113" t="s">
        <v>8</v>
      </c>
      <c r="D336" s="4"/>
      <c r="E336" s="55"/>
      <c r="F336" s="20" t="s">
        <v>15</v>
      </c>
      <c r="G336" s="77"/>
      <c r="H336" s="113" t="s">
        <v>10</v>
      </c>
      <c r="I336" s="163"/>
      <c r="J336" s="63"/>
    </row>
    <row r="337" spans="1:10" s="46" customFormat="1" ht="23.25">
      <c r="A337" s="3">
        <v>113</v>
      </c>
      <c r="B337" s="65" t="s">
        <v>335</v>
      </c>
      <c r="C337" s="94" t="s">
        <v>7</v>
      </c>
      <c r="D337" s="3" t="s">
        <v>345</v>
      </c>
      <c r="E337" s="53" t="s">
        <v>29</v>
      </c>
      <c r="F337" s="5">
        <v>1404000</v>
      </c>
      <c r="G337" s="62" t="s">
        <v>29</v>
      </c>
      <c r="H337" s="94" t="s">
        <v>9</v>
      </c>
      <c r="I337" s="162" t="s">
        <v>11</v>
      </c>
      <c r="J337" s="63"/>
    </row>
    <row r="338" spans="1:10" s="46" customFormat="1" ht="23.25">
      <c r="A338" s="9"/>
      <c r="B338" s="64" t="s">
        <v>343</v>
      </c>
      <c r="C338" s="109" t="s">
        <v>8</v>
      </c>
      <c r="D338" s="9"/>
      <c r="E338" s="75"/>
      <c r="F338" s="10" t="s">
        <v>39</v>
      </c>
      <c r="G338" s="76"/>
      <c r="H338" s="109" t="s">
        <v>10</v>
      </c>
      <c r="I338" s="164"/>
      <c r="J338" s="63"/>
    </row>
    <row r="339" spans="1:10" s="46" customFormat="1" ht="23.25">
      <c r="A339" s="4"/>
      <c r="B339" s="103" t="s">
        <v>344</v>
      </c>
      <c r="C339" s="113"/>
      <c r="D339" s="4"/>
      <c r="E339" s="55"/>
      <c r="F339" s="20"/>
      <c r="G339" s="77"/>
      <c r="H339" s="113"/>
      <c r="I339" s="163"/>
      <c r="J339" s="63"/>
    </row>
    <row r="340" spans="1:10" s="46" customFormat="1" ht="23.25">
      <c r="A340" s="3">
        <v>114</v>
      </c>
      <c r="B340" s="65" t="s">
        <v>335</v>
      </c>
      <c r="C340" s="94" t="s">
        <v>7</v>
      </c>
      <c r="D340" s="3" t="s">
        <v>67</v>
      </c>
      <c r="E340" s="53" t="s">
        <v>29</v>
      </c>
      <c r="F340" s="5">
        <v>140400</v>
      </c>
      <c r="G340" s="62" t="s">
        <v>29</v>
      </c>
      <c r="H340" s="94" t="s">
        <v>9</v>
      </c>
      <c r="I340" s="162" t="s">
        <v>11</v>
      </c>
      <c r="J340" s="63"/>
    </row>
    <row r="341" spans="1:10" s="46" customFormat="1" ht="23.25">
      <c r="A341" s="4"/>
      <c r="B341" s="103" t="s">
        <v>346</v>
      </c>
      <c r="C341" s="113" t="s">
        <v>8</v>
      </c>
      <c r="D341" s="4"/>
      <c r="E341" s="55"/>
      <c r="F341" s="20" t="s">
        <v>15</v>
      </c>
      <c r="G341" s="77"/>
      <c r="H341" s="113" t="s">
        <v>10</v>
      </c>
      <c r="I341" s="163"/>
      <c r="J341" s="63"/>
    </row>
    <row r="342" spans="1:10" s="46" customFormat="1" ht="23.25">
      <c r="A342" s="3">
        <v>115</v>
      </c>
      <c r="B342" s="65" t="s">
        <v>335</v>
      </c>
      <c r="C342" s="94" t="s">
        <v>7</v>
      </c>
      <c r="D342" s="3" t="s">
        <v>66</v>
      </c>
      <c r="E342" s="53" t="s">
        <v>29</v>
      </c>
      <c r="F342" s="5">
        <v>234000</v>
      </c>
      <c r="G342" s="62" t="s">
        <v>29</v>
      </c>
      <c r="H342" s="94" t="s">
        <v>9</v>
      </c>
      <c r="I342" s="162" t="s">
        <v>11</v>
      </c>
      <c r="J342" s="63"/>
    </row>
    <row r="343" spans="1:10" s="46" customFormat="1" ht="23.25">
      <c r="A343" s="4"/>
      <c r="B343" s="103" t="s">
        <v>347</v>
      </c>
      <c r="C343" s="113" t="s">
        <v>8</v>
      </c>
      <c r="D343" s="4"/>
      <c r="E343" s="55"/>
      <c r="F343" s="20" t="s">
        <v>15</v>
      </c>
      <c r="G343" s="77"/>
      <c r="H343" s="113" t="s">
        <v>10</v>
      </c>
      <c r="I343" s="163"/>
      <c r="J343" s="63"/>
    </row>
    <row r="344" spans="1:10" s="46" customFormat="1" ht="23.25">
      <c r="A344" s="3">
        <v>116</v>
      </c>
      <c r="B344" s="65" t="s">
        <v>335</v>
      </c>
      <c r="C344" s="94" t="s">
        <v>7</v>
      </c>
      <c r="D344" s="3" t="s">
        <v>84</v>
      </c>
      <c r="E344" s="53" t="s">
        <v>29</v>
      </c>
      <c r="F344" s="5">
        <v>936000</v>
      </c>
      <c r="G344" s="62" t="s">
        <v>29</v>
      </c>
      <c r="H344" s="94" t="s">
        <v>9</v>
      </c>
      <c r="I344" s="162" t="s">
        <v>11</v>
      </c>
      <c r="J344" s="63"/>
    </row>
    <row r="345" spans="1:10" s="46" customFormat="1" ht="23.25">
      <c r="A345" s="4"/>
      <c r="B345" s="103" t="s">
        <v>348</v>
      </c>
      <c r="C345" s="113" t="s">
        <v>8</v>
      </c>
      <c r="D345" s="4"/>
      <c r="E345" s="55"/>
      <c r="F345" s="20" t="s">
        <v>15</v>
      </c>
      <c r="G345" s="77"/>
      <c r="H345" s="113" t="s">
        <v>10</v>
      </c>
      <c r="I345" s="163"/>
      <c r="J345" s="63"/>
    </row>
    <row r="346" spans="1:10" s="46" customFormat="1" ht="23.25">
      <c r="A346" s="25"/>
      <c r="B346" s="129"/>
      <c r="C346" s="132"/>
      <c r="D346" s="25"/>
      <c r="E346" s="210"/>
      <c r="F346" s="32"/>
      <c r="G346" s="211"/>
      <c r="H346" s="132"/>
      <c r="I346" s="209"/>
      <c r="J346" s="63"/>
    </row>
    <row r="347" spans="1:9" ht="23.25">
      <c r="A347" s="675" t="s">
        <v>12</v>
      </c>
      <c r="B347" s="675"/>
      <c r="C347" s="675"/>
      <c r="D347" s="675"/>
      <c r="E347" s="675"/>
      <c r="F347" s="675"/>
      <c r="G347" s="675"/>
      <c r="H347" s="675"/>
      <c r="I347" s="675"/>
    </row>
    <row r="348" spans="1:9" ht="23.25">
      <c r="A348" s="675" t="s">
        <v>33</v>
      </c>
      <c r="B348" s="675"/>
      <c r="C348" s="675"/>
      <c r="D348" s="675"/>
      <c r="E348" s="675"/>
      <c r="F348" s="675"/>
      <c r="G348" s="675"/>
      <c r="H348" s="675"/>
      <c r="I348" s="675"/>
    </row>
    <row r="349" spans="1:9" ht="23.25">
      <c r="A349" s="675" t="s">
        <v>14</v>
      </c>
      <c r="B349" s="675"/>
      <c r="C349" s="675"/>
      <c r="D349" s="675"/>
      <c r="E349" s="675"/>
      <c r="F349" s="675"/>
      <c r="G349" s="675"/>
      <c r="H349" s="675"/>
      <c r="I349" s="675"/>
    </row>
    <row r="350" spans="1:9" ht="23.25">
      <c r="A350" s="15" t="s">
        <v>30</v>
      </c>
      <c r="B350" s="127"/>
      <c r="C350" s="127"/>
      <c r="D350" s="15"/>
      <c r="E350" s="49"/>
      <c r="F350" s="49"/>
      <c r="G350" s="49"/>
      <c r="H350" s="127"/>
      <c r="I350" s="15"/>
    </row>
    <row r="351" spans="1:9" ht="23.25">
      <c r="A351" s="15"/>
      <c r="B351" s="127" t="s">
        <v>34</v>
      </c>
      <c r="C351" s="127"/>
      <c r="D351" s="15" t="s">
        <v>879</v>
      </c>
      <c r="E351" s="152"/>
      <c r="F351" s="49"/>
      <c r="G351" s="151"/>
      <c r="H351" s="127"/>
      <c r="I351" s="15"/>
    </row>
    <row r="352" spans="1:9" ht="23.25">
      <c r="A352" s="60" t="s">
        <v>0</v>
      </c>
      <c r="B352" s="60" t="s">
        <v>1</v>
      </c>
      <c r="C352" s="60" t="s">
        <v>2</v>
      </c>
      <c r="D352" s="29" t="s">
        <v>4</v>
      </c>
      <c r="E352" s="680" t="s">
        <v>5</v>
      </c>
      <c r="F352" s="681"/>
      <c r="G352" s="682"/>
      <c r="H352" s="60" t="s">
        <v>6</v>
      </c>
      <c r="I352" s="60" t="s">
        <v>316</v>
      </c>
    </row>
    <row r="353" spans="1:9" ht="23.25">
      <c r="A353" s="112"/>
      <c r="B353" s="112"/>
      <c r="C353" s="112"/>
      <c r="D353" s="17" t="s">
        <v>3</v>
      </c>
      <c r="E353" s="66">
        <v>2557</v>
      </c>
      <c r="F353" s="66">
        <v>2558</v>
      </c>
      <c r="G353" s="66">
        <v>2559</v>
      </c>
      <c r="H353" s="112"/>
      <c r="I353" s="112" t="s">
        <v>317</v>
      </c>
    </row>
    <row r="354" spans="1:10" s="46" customFormat="1" ht="23.25">
      <c r="A354" s="3">
        <v>117</v>
      </c>
      <c r="B354" s="65" t="s">
        <v>335</v>
      </c>
      <c r="C354" s="94" t="s">
        <v>7</v>
      </c>
      <c r="D354" s="3" t="s">
        <v>67</v>
      </c>
      <c r="E354" s="53" t="s">
        <v>29</v>
      </c>
      <c r="F354" s="5">
        <v>140400</v>
      </c>
      <c r="G354" s="62" t="s">
        <v>29</v>
      </c>
      <c r="H354" s="94" t="s">
        <v>9</v>
      </c>
      <c r="I354" s="162" t="s">
        <v>11</v>
      </c>
      <c r="J354" s="63"/>
    </row>
    <row r="355" spans="1:10" s="46" customFormat="1" ht="23.25">
      <c r="A355" s="4"/>
      <c r="B355" s="103" t="s">
        <v>349</v>
      </c>
      <c r="C355" s="113" t="s">
        <v>8</v>
      </c>
      <c r="D355" s="4"/>
      <c r="E355" s="55"/>
      <c r="F355" s="20" t="s">
        <v>15</v>
      </c>
      <c r="G355" s="77"/>
      <c r="H355" s="113" t="s">
        <v>10</v>
      </c>
      <c r="I355" s="163"/>
      <c r="J355" s="63"/>
    </row>
    <row r="356" spans="1:10" s="46" customFormat="1" ht="23.25">
      <c r="A356" s="3">
        <v>118</v>
      </c>
      <c r="B356" s="65" t="s">
        <v>335</v>
      </c>
      <c r="C356" s="94" t="s">
        <v>7</v>
      </c>
      <c r="D356" s="3" t="s">
        <v>308</v>
      </c>
      <c r="E356" s="53" t="s">
        <v>29</v>
      </c>
      <c r="F356" s="5">
        <v>1404000</v>
      </c>
      <c r="G356" s="62" t="s">
        <v>29</v>
      </c>
      <c r="H356" s="94" t="s">
        <v>9</v>
      </c>
      <c r="I356" s="162" t="s">
        <v>11</v>
      </c>
      <c r="J356" s="63"/>
    </row>
    <row r="357" spans="1:10" s="46" customFormat="1" ht="23.25">
      <c r="A357" s="9"/>
      <c r="B357" s="64" t="s">
        <v>350</v>
      </c>
      <c r="C357" s="109" t="s">
        <v>8</v>
      </c>
      <c r="D357" s="9"/>
      <c r="E357" s="75"/>
      <c r="F357" s="10" t="s">
        <v>15</v>
      </c>
      <c r="G357" s="76"/>
      <c r="H357" s="109" t="s">
        <v>10</v>
      </c>
      <c r="I357" s="164"/>
      <c r="J357" s="63"/>
    </row>
    <row r="358" spans="1:10" s="46" customFormat="1" ht="23.25">
      <c r="A358" s="4"/>
      <c r="B358" s="103" t="s">
        <v>351</v>
      </c>
      <c r="C358" s="113"/>
      <c r="D358" s="4"/>
      <c r="E358" s="55"/>
      <c r="F358" s="20"/>
      <c r="G358" s="77"/>
      <c r="H358" s="113"/>
      <c r="I358" s="163"/>
      <c r="J358" s="63"/>
    </row>
    <row r="359" spans="1:10" s="46" customFormat="1" ht="23.25">
      <c r="A359" s="3">
        <v>119</v>
      </c>
      <c r="B359" s="65" t="s">
        <v>352</v>
      </c>
      <c r="C359" s="94" t="s">
        <v>7</v>
      </c>
      <c r="D359" s="3" t="s">
        <v>67</v>
      </c>
      <c r="E359" s="53" t="s">
        <v>29</v>
      </c>
      <c r="F359" s="5">
        <v>1400000</v>
      </c>
      <c r="G359" s="62" t="s">
        <v>29</v>
      </c>
      <c r="H359" s="94" t="s">
        <v>9</v>
      </c>
      <c r="I359" s="162" t="s">
        <v>11</v>
      </c>
      <c r="J359" s="63"/>
    </row>
    <row r="360" spans="1:10" s="46" customFormat="1" ht="23.25">
      <c r="A360" s="4"/>
      <c r="B360" s="103" t="s">
        <v>307</v>
      </c>
      <c r="C360" s="113" t="s">
        <v>8</v>
      </c>
      <c r="D360" s="4"/>
      <c r="E360" s="55"/>
      <c r="F360" s="20" t="s">
        <v>39</v>
      </c>
      <c r="G360" s="77"/>
      <c r="H360" s="113" t="s">
        <v>10</v>
      </c>
      <c r="I360" s="163"/>
      <c r="J360" s="63"/>
    </row>
    <row r="361" spans="1:10" s="46" customFormat="1" ht="23.25">
      <c r="A361" s="3">
        <v>120</v>
      </c>
      <c r="B361" s="65" t="s">
        <v>352</v>
      </c>
      <c r="C361" s="94" t="s">
        <v>7</v>
      </c>
      <c r="D361" s="3" t="s">
        <v>308</v>
      </c>
      <c r="E361" s="53" t="s">
        <v>29</v>
      </c>
      <c r="F361" s="5">
        <v>1900000</v>
      </c>
      <c r="G361" s="62" t="s">
        <v>29</v>
      </c>
      <c r="H361" s="94" t="s">
        <v>9</v>
      </c>
      <c r="I361" s="162" t="s">
        <v>11</v>
      </c>
      <c r="J361" s="63"/>
    </row>
    <row r="362" spans="1:10" s="46" customFormat="1" ht="23.25">
      <c r="A362" s="4"/>
      <c r="B362" s="103" t="s">
        <v>353</v>
      </c>
      <c r="C362" s="113" t="s">
        <v>8</v>
      </c>
      <c r="D362" s="4"/>
      <c r="E362" s="55"/>
      <c r="F362" s="10" t="s">
        <v>39</v>
      </c>
      <c r="G362" s="77"/>
      <c r="H362" s="113" t="s">
        <v>10</v>
      </c>
      <c r="I362" s="163"/>
      <c r="J362" s="63"/>
    </row>
    <row r="363" spans="1:10" s="157" customFormat="1" ht="23.25">
      <c r="A363" s="104">
        <v>121</v>
      </c>
      <c r="B363" s="65" t="s">
        <v>354</v>
      </c>
      <c r="C363" s="153" t="s">
        <v>7</v>
      </c>
      <c r="D363" s="104" t="s">
        <v>212</v>
      </c>
      <c r="E363" s="154" t="s">
        <v>29</v>
      </c>
      <c r="F363" s="107">
        <v>585000</v>
      </c>
      <c r="G363" s="155" t="s">
        <v>29</v>
      </c>
      <c r="H363" s="153" t="s">
        <v>9</v>
      </c>
      <c r="I363" s="167" t="s">
        <v>11</v>
      </c>
      <c r="J363" s="156"/>
    </row>
    <row r="364" spans="1:10" s="157" customFormat="1" ht="23.25">
      <c r="A364" s="105"/>
      <c r="B364" s="182"/>
      <c r="C364" s="177" t="s">
        <v>8</v>
      </c>
      <c r="D364" s="105"/>
      <c r="E364" s="178"/>
      <c r="F364" s="179" t="s">
        <v>15</v>
      </c>
      <c r="G364" s="180"/>
      <c r="H364" s="177" t="s">
        <v>10</v>
      </c>
      <c r="I364" s="181"/>
      <c r="J364" s="156"/>
    </row>
    <row r="365" spans="1:10" s="46" customFormat="1" ht="23.25">
      <c r="A365" s="3">
        <v>122</v>
      </c>
      <c r="B365" s="65" t="s">
        <v>355</v>
      </c>
      <c r="C365" s="94" t="s">
        <v>7</v>
      </c>
      <c r="D365" s="3" t="s">
        <v>358</v>
      </c>
      <c r="E365" s="53" t="s">
        <v>29</v>
      </c>
      <c r="F365" s="5">
        <v>1872000</v>
      </c>
      <c r="G365" s="62" t="s">
        <v>29</v>
      </c>
      <c r="H365" s="94" t="s">
        <v>9</v>
      </c>
      <c r="I365" s="162" t="s">
        <v>11</v>
      </c>
      <c r="J365" s="63"/>
    </row>
    <row r="366" spans="1:10" s="46" customFormat="1" ht="23.25">
      <c r="A366" s="9"/>
      <c r="B366" s="64" t="s">
        <v>356</v>
      </c>
      <c r="C366" s="109" t="s">
        <v>8</v>
      </c>
      <c r="D366" s="9"/>
      <c r="E366" s="75"/>
      <c r="F366" s="10" t="s">
        <v>39</v>
      </c>
      <c r="G366" s="76"/>
      <c r="H366" s="109" t="s">
        <v>10</v>
      </c>
      <c r="I366" s="164"/>
      <c r="J366" s="63"/>
    </row>
    <row r="367" spans="1:10" s="46" customFormat="1" ht="23.25">
      <c r="A367" s="4"/>
      <c r="B367" s="103" t="s">
        <v>357</v>
      </c>
      <c r="C367" s="113"/>
      <c r="D367" s="4"/>
      <c r="E367" s="55"/>
      <c r="F367" s="20"/>
      <c r="G367" s="77"/>
      <c r="H367" s="113"/>
      <c r="I367" s="163"/>
      <c r="J367" s="63"/>
    </row>
    <row r="368" spans="1:10" s="46" customFormat="1" ht="23.25">
      <c r="A368" s="3">
        <v>123</v>
      </c>
      <c r="B368" s="65" t="s">
        <v>355</v>
      </c>
      <c r="C368" s="94" t="s">
        <v>7</v>
      </c>
      <c r="D368" s="3" t="s">
        <v>360</v>
      </c>
      <c r="E368" s="53" t="s">
        <v>29</v>
      </c>
      <c r="F368" s="5">
        <v>842400</v>
      </c>
      <c r="G368" s="62" t="s">
        <v>29</v>
      </c>
      <c r="H368" s="94" t="s">
        <v>9</v>
      </c>
      <c r="I368" s="162" t="s">
        <v>11</v>
      </c>
      <c r="J368" s="63"/>
    </row>
    <row r="369" spans="1:10" s="46" customFormat="1" ht="23.25">
      <c r="A369" s="4"/>
      <c r="B369" s="103" t="s">
        <v>359</v>
      </c>
      <c r="C369" s="113" t="s">
        <v>8</v>
      </c>
      <c r="D369" s="4"/>
      <c r="E369" s="55"/>
      <c r="F369" s="20" t="s">
        <v>39</v>
      </c>
      <c r="G369" s="77"/>
      <c r="H369" s="113" t="s">
        <v>10</v>
      </c>
      <c r="I369" s="163"/>
      <c r="J369" s="63"/>
    </row>
    <row r="370" spans="1:9" ht="23.25">
      <c r="A370" s="675" t="s">
        <v>12</v>
      </c>
      <c r="B370" s="675"/>
      <c r="C370" s="675"/>
      <c r="D370" s="675"/>
      <c r="E370" s="675"/>
      <c r="F370" s="675"/>
      <c r="G370" s="675"/>
      <c r="H370" s="675"/>
      <c r="I370" s="675"/>
    </row>
    <row r="371" spans="1:9" ht="23.25">
      <c r="A371" s="675" t="s">
        <v>33</v>
      </c>
      <c r="B371" s="675"/>
      <c r="C371" s="675"/>
      <c r="D371" s="675"/>
      <c r="E371" s="675"/>
      <c r="F371" s="675"/>
      <c r="G371" s="675"/>
      <c r="H371" s="675"/>
      <c r="I371" s="675"/>
    </row>
    <row r="372" spans="1:9" ht="23.25">
      <c r="A372" s="675" t="s">
        <v>14</v>
      </c>
      <c r="B372" s="675"/>
      <c r="C372" s="675"/>
      <c r="D372" s="675"/>
      <c r="E372" s="675"/>
      <c r="F372" s="675"/>
      <c r="G372" s="675"/>
      <c r="H372" s="675"/>
      <c r="I372" s="675"/>
    </row>
    <row r="373" spans="1:9" ht="23.25">
      <c r="A373" s="15" t="s">
        <v>30</v>
      </c>
      <c r="B373" s="127"/>
      <c r="C373" s="127"/>
      <c r="D373" s="15"/>
      <c r="E373" s="49"/>
      <c r="F373" s="49"/>
      <c r="G373" s="49"/>
      <c r="H373" s="127"/>
      <c r="I373" s="15"/>
    </row>
    <row r="374" spans="1:9" ht="23.25">
      <c r="A374" s="15"/>
      <c r="B374" s="127" t="s">
        <v>34</v>
      </c>
      <c r="C374" s="127"/>
      <c r="D374" s="15" t="s">
        <v>879</v>
      </c>
      <c r="E374" s="152"/>
      <c r="F374" s="49"/>
      <c r="G374" s="151"/>
      <c r="H374" s="127"/>
      <c r="I374" s="15"/>
    </row>
    <row r="375" spans="1:9" ht="23.25">
      <c r="A375" s="60" t="s">
        <v>0</v>
      </c>
      <c r="B375" s="60" t="s">
        <v>1</v>
      </c>
      <c r="C375" s="60" t="s">
        <v>2</v>
      </c>
      <c r="D375" s="29" t="s">
        <v>4</v>
      </c>
      <c r="E375" s="680" t="s">
        <v>5</v>
      </c>
      <c r="F375" s="681"/>
      <c r="G375" s="682"/>
      <c r="H375" s="60" t="s">
        <v>6</v>
      </c>
      <c r="I375" s="60" t="s">
        <v>316</v>
      </c>
    </row>
    <row r="376" spans="1:9" ht="23.25">
      <c r="A376" s="112"/>
      <c r="B376" s="112"/>
      <c r="C376" s="112"/>
      <c r="D376" s="17" t="s">
        <v>3</v>
      </c>
      <c r="E376" s="66">
        <v>2557</v>
      </c>
      <c r="F376" s="66">
        <v>2558</v>
      </c>
      <c r="G376" s="66">
        <v>2559</v>
      </c>
      <c r="H376" s="112"/>
      <c r="I376" s="112" t="s">
        <v>317</v>
      </c>
    </row>
    <row r="377" spans="1:10" s="46" customFormat="1" ht="23.25">
      <c r="A377" s="3">
        <v>124</v>
      </c>
      <c r="B377" s="65" t="s">
        <v>355</v>
      </c>
      <c r="C377" s="94" t="s">
        <v>7</v>
      </c>
      <c r="D377" s="3" t="s">
        <v>362</v>
      </c>
      <c r="E377" s="53" t="s">
        <v>29</v>
      </c>
      <c r="F377" s="5">
        <v>702000</v>
      </c>
      <c r="G377" s="62" t="s">
        <v>29</v>
      </c>
      <c r="H377" s="94" t="s">
        <v>9</v>
      </c>
      <c r="I377" s="162" t="s">
        <v>11</v>
      </c>
      <c r="J377" s="63"/>
    </row>
    <row r="378" spans="1:10" s="46" customFormat="1" ht="23.25">
      <c r="A378" s="9"/>
      <c r="B378" s="64" t="s">
        <v>361</v>
      </c>
      <c r="C378" s="109" t="s">
        <v>8</v>
      </c>
      <c r="D378" s="9"/>
      <c r="E378" s="75"/>
      <c r="F378" s="10" t="s">
        <v>15</v>
      </c>
      <c r="G378" s="76"/>
      <c r="H378" s="109" t="s">
        <v>10</v>
      </c>
      <c r="I378" s="164"/>
      <c r="J378" s="63"/>
    </row>
    <row r="379" spans="1:10" s="46" customFormat="1" ht="23.25">
      <c r="A379" s="3">
        <v>125</v>
      </c>
      <c r="B379" s="65" t="s">
        <v>355</v>
      </c>
      <c r="C379" s="94" t="s">
        <v>7</v>
      </c>
      <c r="D379" s="3" t="s">
        <v>362</v>
      </c>
      <c r="E379" s="53" t="s">
        <v>29</v>
      </c>
      <c r="F379" s="5">
        <v>702000</v>
      </c>
      <c r="G379" s="62" t="s">
        <v>29</v>
      </c>
      <c r="H379" s="94" t="s">
        <v>9</v>
      </c>
      <c r="I379" s="162" t="s">
        <v>11</v>
      </c>
      <c r="J379" s="63"/>
    </row>
    <row r="380" spans="1:10" s="46" customFormat="1" ht="23.25">
      <c r="A380" s="4"/>
      <c r="B380" s="103" t="s">
        <v>363</v>
      </c>
      <c r="C380" s="113" t="s">
        <v>8</v>
      </c>
      <c r="D380" s="4"/>
      <c r="E380" s="55"/>
      <c r="F380" s="20" t="s">
        <v>15</v>
      </c>
      <c r="G380" s="77"/>
      <c r="H380" s="113" t="s">
        <v>10</v>
      </c>
      <c r="I380" s="163"/>
      <c r="J380" s="63"/>
    </row>
    <row r="381" spans="1:10" s="46" customFormat="1" ht="23.25">
      <c r="A381" s="3">
        <v>126</v>
      </c>
      <c r="B381" s="65" t="s">
        <v>355</v>
      </c>
      <c r="C381" s="94" t="s">
        <v>7</v>
      </c>
      <c r="D381" s="3" t="s">
        <v>365</v>
      </c>
      <c r="E381" s="53" t="s">
        <v>29</v>
      </c>
      <c r="F381" s="5">
        <v>842400</v>
      </c>
      <c r="G381" s="62" t="s">
        <v>29</v>
      </c>
      <c r="H381" s="94" t="s">
        <v>9</v>
      </c>
      <c r="I381" s="162" t="s">
        <v>11</v>
      </c>
      <c r="J381" s="63"/>
    </row>
    <row r="382" spans="1:10" s="46" customFormat="1" ht="23.25">
      <c r="A382" s="4"/>
      <c r="B382" s="103" t="s">
        <v>364</v>
      </c>
      <c r="C382" s="113" t="s">
        <v>8</v>
      </c>
      <c r="D382" s="4"/>
      <c r="E382" s="55"/>
      <c r="F382" s="20" t="s">
        <v>15</v>
      </c>
      <c r="G382" s="77"/>
      <c r="H382" s="113" t="s">
        <v>10</v>
      </c>
      <c r="I382" s="163"/>
      <c r="J382" s="63"/>
    </row>
    <row r="383" spans="1:10" s="46" customFormat="1" ht="23.25">
      <c r="A383" s="3">
        <v>127</v>
      </c>
      <c r="B383" s="65" t="s">
        <v>355</v>
      </c>
      <c r="C383" s="94" t="s">
        <v>7</v>
      </c>
      <c r="D383" s="3" t="s">
        <v>367</v>
      </c>
      <c r="E383" s="53" t="s">
        <v>29</v>
      </c>
      <c r="F383" s="5">
        <v>1170000</v>
      </c>
      <c r="G383" s="62" t="s">
        <v>29</v>
      </c>
      <c r="H383" s="94" t="s">
        <v>9</v>
      </c>
      <c r="I383" s="162" t="s">
        <v>11</v>
      </c>
      <c r="J383" s="63"/>
    </row>
    <row r="384" spans="1:10" s="46" customFormat="1" ht="23.25">
      <c r="A384" s="4"/>
      <c r="B384" s="103" t="s">
        <v>366</v>
      </c>
      <c r="C384" s="113" t="s">
        <v>8</v>
      </c>
      <c r="D384" s="4"/>
      <c r="E384" s="55"/>
      <c r="F384" s="10" t="s">
        <v>39</v>
      </c>
      <c r="G384" s="77"/>
      <c r="H384" s="113" t="s">
        <v>10</v>
      </c>
      <c r="I384" s="163"/>
      <c r="J384" s="63"/>
    </row>
    <row r="385" spans="1:10" s="157" customFormat="1" ht="23.25">
      <c r="A385" s="104">
        <v>128</v>
      </c>
      <c r="B385" s="65" t="s">
        <v>355</v>
      </c>
      <c r="C385" s="153" t="s">
        <v>7</v>
      </c>
      <c r="D385" s="104" t="s">
        <v>221</v>
      </c>
      <c r="E385" s="154" t="s">
        <v>29</v>
      </c>
      <c r="F385" s="107">
        <v>93600</v>
      </c>
      <c r="G385" s="155" t="s">
        <v>29</v>
      </c>
      <c r="H385" s="153" t="s">
        <v>9</v>
      </c>
      <c r="I385" s="167" t="s">
        <v>11</v>
      </c>
      <c r="J385" s="156"/>
    </row>
    <row r="386" spans="1:10" s="157" customFormat="1" ht="23.25">
      <c r="A386" s="105"/>
      <c r="B386" s="139" t="s">
        <v>368</v>
      </c>
      <c r="C386" s="177" t="s">
        <v>8</v>
      </c>
      <c r="D386" s="105"/>
      <c r="E386" s="178"/>
      <c r="F386" s="179" t="s">
        <v>15</v>
      </c>
      <c r="G386" s="180"/>
      <c r="H386" s="177" t="s">
        <v>10</v>
      </c>
      <c r="I386" s="181"/>
      <c r="J386" s="156"/>
    </row>
    <row r="387" spans="1:10" s="157" customFormat="1" ht="23.25">
      <c r="A387" s="106"/>
      <c r="B387" s="140" t="s">
        <v>369</v>
      </c>
      <c r="C387" s="158"/>
      <c r="D387" s="106"/>
      <c r="E387" s="159"/>
      <c r="F387" s="160"/>
      <c r="G387" s="161"/>
      <c r="H387" s="158"/>
      <c r="I387" s="168"/>
      <c r="J387" s="156"/>
    </row>
    <row r="388" spans="1:10" s="46" customFormat="1" ht="23.25">
      <c r="A388" s="3">
        <v>129</v>
      </c>
      <c r="B388" s="65" t="s">
        <v>370</v>
      </c>
      <c r="C388" s="94" t="s">
        <v>7</v>
      </c>
      <c r="D388" s="3" t="s">
        <v>372</v>
      </c>
      <c r="E388" s="53" t="s">
        <v>29</v>
      </c>
      <c r="F388" s="5">
        <v>1600000</v>
      </c>
      <c r="G388" s="62" t="s">
        <v>29</v>
      </c>
      <c r="H388" s="94" t="s">
        <v>9</v>
      </c>
      <c r="I388" s="162" t="s">
        <v>11</v>
      </c>
      <c r="J388" s="63"/>
    </row>
    <row r="389" spans="1:10" s="46" customFormat="1" ht="23.25">
      <c r="A389" s="4"/>
      <c r="B389" s="103" t="s">
        <v>371</v>
      </c>
      <c r="C389" s="113" t="s">
        <v>8</v>
      </c>
      <c r="D389" s="4"/>
      <c r="E389" s="55"/>
      <c r="F389" s="20" t="s">
        <v>15</v>
      </c>
      <c r="G389" s="77"/>
      <c r="H389" s="113" t="s">
        <v>10</v>
      </c>
      <c r="I389" s="163"/>
      <c r="J389" s="63"/>
    </row>
    <row r="390" spans="1:10" s="46" customFormat="1" ht="23.25">
      <c r="A390" s="3">
        <v>130</v>
      </c>
      <c r="B390" s="65" t="s">
        <v>373</v>
      </c>
      <c r="C390" s="94" t="s">
        <v>7</v>
      </c>
      <c r="D390" s="3" t="s">
        <v>374</v>
      </c>
      <c r="E390" s="53" t="s">
        <v>29</v>
      </c>
      <c r="F390" s="5">
        <v>675000</v>
      </c>
      <c r="G390" s="62" t="s">
        <v>29</v>
      </c>
      <c r="H390" s="94" t="s">
        <v>9</v>
      </c>
      <c r="I390" s="162" t="s">
        <v>11</v>
      </c>
      <c r="J390" s="63"/>
    </row>
    <row r="391" spans="1:10" s="46" customFormat="1" ht="23.25">
      <c r="A391" s="4"/>
      <c r="B391" s="103" t="s">
        <v>217</v>
      </c>
      <c r="C391" s="113" t="s">
        <v>8</v>
      </c>
      <c r="D391" s="4"/>
      <c r="E391" s="55"/>
      <c r="F391" s="20" t="s">
        <v>15</v>
      </c>
      <c r="G391" s="77"/>
      <c r="H391" s="113" t="s">
        <v>10</v>
      </c>
      <c r="I391" s="163"/>
      <c r="J391" s="63"/>
    </row>
    <row r="392" spans="1:10" s="46" customFormat="1" ht="23.25">
      <c r="A392" s="25"/>
      <c r="B392" s="129"/>
      <c r="C392" s="132"/>
      <c r="D392" s="25"/>
      <c r="E392" s="210"/>
      <c r="F392" s="32"/>
      <c r="G392" s="211"/>
      <c r="H392" s="132"/>
      <c r="I392" s="209"/>
      <c r="J392" s="63"/>
    </row>
    <row r="393" spans="1:9" ht="23.25">
      <c r="A393" s="675" t="s">
        <v>12</v>
      </c>
      <c r="B393" s="675"/>
      <c r="C393" s="675"/>
      <c r="D393" s="675"/>
      <c r="E393" s="675"/>
      <c r="F393" s="675"/>
      <c r="G393" s="675"/>
      <c r="H393" s="675"/>
      <c r="I393" s="675"/>
    </row>
    <row r="394" spans="1:9" ht="23.25">
      <c r="A394" s="675" t="s">
        <v>33</v>
      </c>
      <c r="B394" s="675"/>
      <c r="C394" s="675"/>
      <c r="D394" s="675"/>
      <c r="E394" s="675"/>
      <c r="F394" s="675"/>
      <c r="G394" s="675"/>
      <c r="H394" s="675"/>
      <c r="I394" s="675"/>
    </row>
    <row r="395" spans="1:9" ht="23.25">
      <c r="A395" s="675" t="s">
        <v>14</v>
      </c>
      <c r="B395" s="675"/>
      <c r="C395" s="675"/>
      <c r="D395" s="675"/>
      <c r="E395" s="675"/>
      <c r="F395" s="675"/>
      <c r="G395" s="675"/>
      <c r="H395" s="675"/>
      <c r="I395" s="675"/>
    </row>
    <row r="396" spans="1:9" ht="23.25">
      <c r="A396" s="15" t="s">
        <v>30</v>
      </c>
      <c r="B396" s="127"/>
      <c r="C396" s="127"/>
      <c r="D396" s="15"/>
      <c r="E396" s="49"/>
      <c r="F396" s="49"/>
      <c r="G396" s="49"/>
      <c r="H396" s="127"/>
      <c r="I396" s="15"/>
    </row>
    <row r="397" spans="1:9" ht="23.25">
      <c r="A397" s="15"/>
      <c r="B397" s="127" t="s">
        <v>34</v>
      </c>
      <c r="C397" s="127"/>
      <c r="D397" s="15" t="s">
        <v>879</v>
      </c>
      <c r="E397" s="152"/>
      <c r="F397" s="49"/>
      <c r="G397" s="151"/>
      <c r="H397" s="127"/>
      <c r="I397" s="15"/>
    </row>
    <row r="398" spans="1:9" ht="23.25">
      <c r="A398" s="60" t="s">
        <v>0</v>
      </c>
      <c r="B398" s="60" t="s">
        <v>1</v>
      </c>
      <c r="C398" s="60" t="s">
        <v>2</v>
      </c>
      <c r="D398" s="29" t="s">
        <v>4</v>
      </c>
      <c r="E398" s="680" t="s">
        <v>5</v>
      </c>
      <c r="F398" s="681"/>
      <c r="G398" s="682"/>
      <c r="H398" s="60" t="s">
        <v>6</v>
      </c>
      <c r="I398" s="60" t="s">
        <v>316</v>
      </c>
    </row>
    <row r="399" spans="1:9" ht="23.25">
      <c r="A399" s="112"/>
      <c r="B399" s="112"/>
      <c r="C399" s="112"/>
      <c r="D399" s="17" t="s">
        <v>3</v>
      </c>
      <c r="E399" s="66">
        <v>2557</v>
      </c>
      <c r="F399" s="66">
        <v>2558</v>
      </c>
      <c r="G399" s="66">
        <v>2559</v>
      </c>
      <c r="H399" s="112"/>
      <c r="I399" s="112" t="s">
        <v>317</v>
      </c>
    </row>
    <row r="400" spans="1:10" s="46" customFormat="1" ht="23.25">
      <c r="A400" s="3">
        <v>131</v>
      </c>
      <c r="B400" s="65" t="s">
        <v>375</v>
      </c>
      <c r="C400" s="94" t="s">
        <v>7</v>
      </c>
      <c r="D400" s="3" t="s">
        <v>65</v>
      </c>
      <c r="E400" s="53" t="s">
        <v>29</v>
      </c>
      <c r="F400" s="5">
        <v>300000</v>
      </c>
      <c r="G400" s="62" t="s">
        <v>29</v>
      </c>
      <c r="H400" s="94" t="s">
        <v>9</v>
      </c>
      <c r="I400" s="162" t="s">
        <v>11</v>
      </c>
      <c r="J400" s="63"/>
    </row>
    <row r="401" spans="1:10" s="46" customFormat="1" ht="23.25">
      <c r="A401" s="4"/>
      <c r="B401" s="103" t="s">
        <v>217</v>
      </c>
      <c r="C401" s="113" t="s">
        <v>8</v>
      </c>
      <c r="D401" s="4"/>
      <c r="E401" s="55"/>
      <c r="F401" s="20" t="s">
        <v>15</v>
      </c>
      <c r="G401" s="77"/>
      <c r="H401" s="113" t="s">
        <v>10</v>
      </c>
      <c r="I401" s="163"/>
      <c r="J401" s="63"/>
    </row>
    <row r="402" spans="1:10" s="46" customFormat="1" ht="23.25">
      <c r="A402" s="3">
        <v>132</v>
      </c>
      <c r="B402" s="65" t="s">
        <v>376</v>
      </c>
      <c r="C402" s="94" t="s">
        <v>7</v>
      </c>
      <c r="D402" s="3" t="s">
        <v>377</v>
      </c>
      <c r="E402" s="53" t="s">
        <v>29</v>
      </c>
      <c r="F402" s="5">
        <v>600000</v>
      </c>
      <c r="G402" s="62" t="s">
        <v>29</v>
      </c>
      <c r="H402" s="94" t="s">
        <v>9</v>
      </c>
      <c r="I402" s="162" t="s">
        <v>11</v>
      </c>
      <c r="J402" s="63"/>
    </row>
    <row r="403" spans="1:10" s="46" customFormat="1" ht="23.25">
      <c r="A403" s="4"/>
      <c r="B403" s="103" t="s">
        <v>217</v>
      </c>
      <c r="C403" s="113" t="s">
        <v>8</v>
      </c>
      <c r="D403" s="4"/>
      <c r="E403" s="55"/>
      <c r="F403" s="20" t="s">
        <v>15</v>
      </c>
      <c r="G403" s="77"/>
      <c r="H403" s="113" t="s">
        <v>10</v>
      </c>
      <c r="I403" s="163"/>
      <c r="J403" s="63"/>
    </row>
    <row r="404" spans="1:10" s="46" customFormat="1" ht="23.25">
      <c r="A404" s="3">
        <v>133</v>
      </c>
      <c r="B404" s="65" t="s">
        <v>378</v>
      </c>
      <c r="C404" s="94" t="s">
        <v>7</v>
      </c>
      <c r="D404" s="3" t="s">
        <v>380</v>
      </c>
      <c r="E404" s="53" t="s">
        <v>29</v>
      </c>
      <c r="F404" s="5">
        <v>2700000</v>
      </c>
      <c r="G404" s="62" t="s">
        <v>29</v>
      </c>
      <c r="H404" s="94" t="s">
        <v>9</v>
      </c>
      <c r="I404" s="162" t="s">
        <v>11</v>
      </c>
      <c r="J404" s="63"/>
    </row>
    <row r="405" spans="1:10" s="46" customFormat="1" ht="23.25">
      <c r="A405" s="4"/>
      <c r="B405" s="103" t="s">
        <v>379</v>
      </c>
      <c r="C405" s="113" t="s">
        <v>8</v>
      </c>
      <c r="D405" s="4"/>
      <c r="E405" s="55"/>
      <c r="F405" s="20" t="s">
        <v>15</v>
      </c>
      <c r="G405" s="77"/>
      <c r="H405" s="113" t="s">
        <v>10</v>
      </c>
      <c r="I405" s="163"/>
      <c r="J405" s="63"/>
    </row>
    <row r="406" spans="1:10" s="46" customFormat="1" ht="23.25">
      <c r="A406" s="3">
        <v>134</v>
      </c>
      <c r="B406" s="65" t="s">
        <v>381</v>
      </c>
      <c r="C406" s="94" t="s">
        <v>7</v>
      </c>
      <c r="D406" s="3" t="s">
        <v>383</v>
      </c>
      <c r="E406" s="53" t="s">
        <v>29</v>
      </c>
      <c r="F406" s="5">
        <v>160000</v>
      </c>
      <c r="G406" s="62" t="s">
        <v>29</v>
      </c>
      <c r="H406" s="94" t="s">
        <v>9</v>
      </c>
      <c r="I406" s="162" t="s">
        <v>11</v>
      </c>
      <c r="J406" s="63"/>
    </row>
    <row r="407" spans="1:10" s="46" customFormat="1" ht="23.25">
      <c r="A407" s="4"/>
      <c r="B407" s="103" t="s">
        <v>382</v>
      </c>
      <c r="C407" s="113" t="s">
        <v>8</v>
      </c>
      <c r="D407" s="4"/>
      <c r="E407" s="55"/>
      <c r="F407" s="20" t="s">
        <v>15</v>
      </c>
      <c r="G407" s="77"/>
      <c r="H407" s="113" t="s">
        <v>10</v>
      </c>
      <c r="I407" s="163"/>
      <c r="J407" s="63"/>
    </row>
    <row r="408" spans="1:10" s="46" customFormat="1" ht="23.25">
      <c r="A408" s="3">
        <v>135</v>
      </c>
      <c r="B408" s="65" t="s">
        <v>384</v>
      </c>
      <c r="C408" s="94" t="s">
        <v>7</v>
      </c>
      <c r="D408" s="3" t="s">
        <v>386</v>
      </c>
      <c r="E408" s="53" t="s">
        <v>29</v>
      </c>
      <c r="F408" s="5">
        <v>200000</v>
      </c>
      <c r="G408" s="62" t="s">
        <v>29</v>
      </c>
      <c r="H408" s="94" t="s">
        <v>9</v>
      </c>
      <c r="I408" s="162" t="s">
        <v>11</v>
      </c>
      <c r="J408" s="63"/>
    </row>
    <row r="409" spans="1:10" s="46" customFormat="1" ht="23.25">
      <c r="A409" s="4"/>
      <c r="B409" s="103" t="s">
        <v>385</v>
      </c>
      <c r="C409" s="113" t="s">
        <v>8</v>
      </c>
      <c r="D409" s="4"/>
      <c r="E409" s="55"/>
      <c r="F409" s="20" t="s">
        <v>15</v>
      </c>
      <c r="G409" s="77"/>
      <c r="H409" s="113" t="s">
        <v>10</v>
      </c>
      <c r="I409" s="163"/>
      <c r="J409" s="63"/>
    </row>
    <row r="410" spans="1:10" s="46" customFormat="1" ht="23.25">
      <c r="A410" s="3">
        <v>136</v>
      </c>
      <c r="B410" s="65" t="s">
        <v>387</v>
      </c>
      <c r="C410" s="94" t="s">
        <v>7</v>
      </c>
      <c r="D410" s="3" t="s">
        <v>388</v>
      </c>
      <c r="E410" s="53" t="s">
        <v>29</v>
      </c>
      <c r="F410" s="5">
        <v>100000</v>
      </c>
      <c r="G410" s="62" t="s">
        <v>29</v>
      </c>
      <c r="H410" s="94" t="s">
        <v>9</v>
      </c>
      <c r="I410" s="162" t="s">
        <v>11</v>
      </c>
      <c r="J410" s="63"/>
    </row>
    <row r="411" spans="1:10" s="46" customFormat="1" ht="23.25">
      <c r="A411" s="4"/>
      <c r="B411" s="103" t="s">
        <v>389</v>
      </c>
      <c r="C411" s="113" t="s">
        <v>8</v>
      </c>
      <c r="D411" s="4"/>
      <c r="E411" s="55"/>
      <c r="F411" s="20" t="s">
        <v>15</v>
      </c>
      <c r="G411" s="77"/>
      <c r="H411" s="113" t="s">
        <v>10</v>
      </c>
      <c r="I411" s="163"/>
      <c r="J411" s="63"/>
    </row>
    <row r="412" spans="1:10" s="46" customFormat="1" ht="23.25">
      <c r="A412" s="3">
        <v>137</v>
      </c>
      <c r="B412" s="65" t="s">
        <v>390</v>
      </c>
      <c r="C412" s="94" t="s">
        <v>7</v>
      </c>
      <c r="D412" s="3" t="s">
        <v>392</v>
      </c>
      <c r="E412" s="53" t="s">
        <v>29</v>
      </c>
      <c r="F412" s="5">
        <v>60000</v>
      </c>
      <c r="G412" s="62" t="s">
        <v>29</v>
      </c>
      <c r="H412" s="94" t="s">
        <v>9</v>
      </c>
      <c r="I412" s="162" t="s">
        <v>11</v>
      </c>
      <c r="J412" s="63"/>
    </row>
    <row r="413" spans="1:10" s="46" customFormat="1" ht="23.25">
      <c r="A413" s="4"/>
      <c r="B413" s="103" t="s">
        <v>391</v>
      </c>
      <c r="C413" s="113" t="s">
        <v>8</v>
      </c>
      <c r="D413" s="4"/>
      <c r="E413" s="55"/>
      <c r="F413" s="20" t="s">
        <v>15</v>
      </c>
      <c r="G413" s="77"/>
      <c r="H413" s="113" t="s">
        <v>10</v>
      </c>
      <c r="I413" s="163"/>
      <c r="J413" s="63"/>
    </row>
    <row r="414" spans="1:10" s="46" customFormat="1" ht="23.25">
      <c r="A414" s="3">
        <v>138</v>
      </c>
      <c r="B414" s="65" t="s">
        <v>393</v>
      </c>
      <c r="C414" s="94" t="s">
        <v>7</v>
      </c>
      <c r="D414" s="3" t="s">
        <v>395</v>
      </c>
      <c r="E414" s="53" t="s">
        <v>29</v>
      </c>
      <c r="F414" s="5">
        <v>150000</v>
      </c>
      <c r="G414" s="62" t="s">
        <v>29</v>
      </c>
      <c r="H414" s="94" t="s">
        <v>9</v>
      </c>
      <c r="I414" s="162" t="s">
        <v>11</v>
      </c>
      <c r="J414" s="63"/>
    </row>
    <row r="415" spans="1:10" s="46" customFormat="1" ht="23.25">
      <c r="A415" s="4"/>
      <c r="B415" s="103" t="s">
        <v>394</v>
      </c>
      <c r="C415" s="113" t="s">
        <v>8</v>
      </c>
      <c r="D415" s="4"/>
      <c r="E415" s="55"/>
      <c r="F415" s="20" t="s">
        <v>15</v>
      </c>
      <c r="G415" s="77"/>
      <c r="H415" s="113" t="s">
        <v>10</v>
      </c>
      <c r="I415" s="163"/>
      <c r="J415" s="63"/>
    </row>
    <row r="416" spans="1:9" ht="23.25">
      <c r="A416" s="675" t="s">
        <v>12</v>
      </c>
      <c r="B416" s="675"/>
      <c r="C416" s="675"/>
      <c r="D416" s="675"/>
      <c r="E416" s="675"/>
      <c r="F416" s="675"/>
      <c r="G416" s="675"/>
      <c r="H416" s="675"/>
      <c r="I416" s="675"/>
    </row>
    <row r="417" spans="1:9" ht="23.25">
      <c r="A417" s="675" t="s">
        <v>33</v>
      </c>
      <c r="B417" s="675"/>
      <c r="C417" s="675"/>
      <c r="D417" s="675"/>
      <c r="E417" s="675"/>
      <c r="F417" s="675"/>
      <c r="G417" s="675"/>
      <c r="H417" s="675"/>
      <c r="I417" s="675"/>
    </row>
    <row r="418" spans="1:9" ht="23.25">
      <c r="A418" s="675" t="s">
        <v>14</v>
      </c>
      <c r="B418" s="675"/>
      <c r="C418" s="675"/>
      <c r="D418" s="675"/>
      <c r="E418" s="675"/>
      <c r="F418" s="675"/>
      <c r="G418" s="675"/>
      <c r="H418" s="675"/>
      <c r="I418" s="675"/>
    </row>
    <row r="419" spans="1:9" ht="23.25">
      <c r="A419" s="15" t="s">
        <v>30</v>
      </c>
      <c r="B419" s="127"/>
      <c r="C419" s="127"/>
      <c r="D419" s="15"/>
      <c r="E419" s="49"/>
      <c r="F419" s="49"/>
      <c r="G419" s="49"/>
      <c r="H419" s="127"/>
      <c r="I419" s="15"/>
    </row>
    <row r="420" spans="1:9" ht="23.25">
      <c r="A420" s="15"/>
      <c r="B420" s="127" t="s">
        <v>34</v>
      </c>
      <c r="C420" s="127"/>
      <c r="D420" s="15" t="s">
        <v>881</v>
      </c>
      <c r="E420" s="152"/>
      <c r="F420" s="49"/>
      <c r="G420" s="151"/>
      <c r="H420" s="127"/>
      <c r="I420" s="15"/>
    </row>
    <row r="421" spans="1:9" ht="23.25">
      <c r="A421" s="60" t="s">
        <v>0</v>
      </c>
      <c r="B421" s="60" t="s">
        <v>1</v>
      </c>
      <c r="C421" s="60" t="s">
        <v>2</v>
      </c>
      <c r="D421" s="29" t="s">
        <v>4</v>
      </c>
      <c r="E421" s="680" t="s">
        <v>5</v>
      </c>
      <c r="F421" s="681"/>
      <c r="G421" s="682"/>
      <c r="H421" s="60" t="s">
        <v>6</v>
      </c>
      <c r="I421" s="60" t="s">
        <v>316</v>
      </c>
    </row>
    <row r="422" spans="1:9" ht="23.25">
      <c r="A422" s="112"/>
      <c r="B422" s="112"/>
      <c r="C422" s="112"/>
      <c r="D422" s="17" t="s">
        <v>3</v>
      </c>
      <c r="E422" s="66">
        <v>2557</v>
      </c>
      <c r="F422" s="66">
        <v>2558</v>
      </c>
      <c r="G422" s="66">
        <v>2559</v>
      </c>
      <c r="H422" s="112"/>
      <c r="I422" s="112" t="s">
        <v>317</v>
      </c>
    </row>
    <row r="423" spans="1:10" s="46" customFormat="1" ht="23.25">
      <c r="A423" s="3">
        <v>139</v>
      </c>
      <c r="B423" s="65" t="s">
        <v>396</v>
      </c>
      <c r="C423" s="94" t="s">
        <v>7</v>
      </c>
      <c r="D423" s="3" t="s">
        <v>397</v>
      </c>
      <c r="E423" s="53" t="s">
        <v>29</v>
      </c>
      <c r="F423" s="5">
        <v>600000</v>
      </c>
      <c r="G423" s="62" t="s">
        <v>29</v>
      </c>
      <c r="H423" s="94" t="s">
        <v>9</v>
      </c>
      <c r="I423" s="162" t="s">
        <v>11</v>
      </c>
      <c r="J423" s="63"/>
    </row>
    <row r="424" spans="1:10" s="46" customFormat="1" ht="23.25">
      <c r="A424" s="4"/>
      <c r="B424" s="103" t="s">
        <v>99</v>
      </c>
      <c r="C424" s="113" t="s">
        <v>8</v>
      </c>
      <c r="D424" s="4"/>
      <c r="E424" s="55"/>
      <c r="F424" s="20" t="s">
        <v>15</v>
      </c>
      <c r="G424" s="77"/>
      <c r="H424" s="113" t="s">
        <v>10</v>
      </c>
      <c r="I424" s="163"/>
      <c r="J424" s="63"/>
    </row>
    <row r="425" spans="1:10" s="46" customFormat="1" ht="23.25">
      <c r="A425" s="3">
        <v>140</v>
      </c>
      <c r="B425" s="65" t="s">
        <v>398</v>
      </c>
      <c r="C425" s="94" t="s">
        <v>7</v>
      </c>
      <c r="D425" s="3" t="s">
        <v>399</v>
      </c>
      <c r="E425" s="53" t="s">
        <v>29</v>
      </c>
      <c r="F425" s="5">
        <v>250000</v>
      </c>
      <c r="G425" s="62" t="s">
        <v>29</v>
      </c>
      <c r="H425" s="94" t="s">
        <v>9</v>
      </c>
      <c r="I425" s="162" t="s">
        <v>11</v>
      </c>
      <c r="J425" s="63"/>
    </row>
    <row r="426" spans="1:10" s="46" customFormat="1" ht="23.25">
      <c r="A426" s="4"/>
      <c r="B426" s="103" t="s">
        <v>452</v>
      </c>
      <c r="C426" s="113" t="s">
        <v>8</v>
      </c>
      <c r="D426" s="4"/>
      <c r="E426" s="55"/>
      <c r="F426" s="20" t="s">
        <v>15</v>
      </c>
      <c r="G426" s="77"/>
      <c r="H426" s="113" t="s">
        <v>10</v>
      </c>
      <c r="I426" s="163"/>
      <c r="J426" s="63"/>
    </row>
    <row r="427" spans="1:10" s="46" customFormat="1" ht="23.25">
      <c r="A427" s="3">
        <v>141</v>
      </c>
      <c r="B427" s="65" t="s">
        <v>400</v>
      </c>
      <c r="C427" s="94" t="s">
        <v>7</v>
      </c>
      <c r="D427" s="3" t="s">
        <v>402</v>
      </c>
      <c r="E427" s="53" t="s">
        <v>29</v>
      </c>
      <c r="F427" s="5">
        <v>720000</v>
      </c>
      <c r="G427" s="62" t="s">
        <v>29</v>
      </c>
      <c r="H427" s="94" t="s">
        <v>9</v>
      </c>
      <c r="I427" s="162" t="s">
        <v>11</v>
      </c>
      <c r="J427" s="63"/>
    </row>
    <row r="428" spans="1:10" s="46" customFormat="1" ht="23.25">
      <c r="A428" s="4"/>
      <c r="B428" s="103" t="s">
        <v>401</v>
      </c>
      <c r="C428" s="113" t="s">
        <v>8</v>
      </c>
      <c r="D428" s="4"/>
      <c r="E428" s="55"/>
      <c r="F428" s="20" t="s">
        <v>15</v>
      </c>
      <c r="G428" s="77"/>
      <c r="H428" s="113" t="s">
        <v>10</v>
      </c>
      <c r="I428" s="163"/>
      <c r="J428" s="63"/>
    </row>
    <row r="429" spans="1:10" s="46" customFormat="1" ht="23.25">
      <c r="A429" s="3">
        <v>142</v>
      </c>
      <c r="B429" s="65" t="s">
        <v>880</v>
      </c>
      <c r="C429" s="94" t="s">
        <v>7</v>
      </c>
      <c r="D429" s="3" t="s">
        <v>404</v>
      </c>
      <c r="E429" s="53" t="s">
        <v>29</v>
      </c>
      <c r="F429" s="5">
        <v>320000</v>
      </c>
      <c r="G429" s="62" t="s">
        <v>29</v>
      </c>
      <c r="H429" s="94" t="s">
        <v>9</v>
      </c>
      <c r="I429" s="162" t="s">
        <v>11</v>
      </c>
      <c r="J429" s="63"/>
    </row>
    <row r="430" spans="1:10" s="46" customFormat="1" ht="23.25">
      <c r="A430" s="4"/>
      <c r="B430" s="103" t="s">
        <v>403</v>
      </c>
      <c r="C430" s="113" t="s">
        <v>8</v>
      </c>
      <c r="D430" s="4"/>
      <c r="E430" s="55"/>
      <c r="F430" s="20" t="s">
        <v>15</v>
      </c>
      <c r="G430" s="77"/>
      <c r="H430" s="113" t="s">
        <v>10</v>
      </c>
      <c r="I430" s="163"/>
      <c r="J430" s="63"/>
    </row>
    <row r="431" spans="1:10" s="46" customFormat="1" ht="23.25">
      <c r="A431" s="3">
        <v>143</v>
      </c>
      <c r="B431" s="65" t="s">
        <v>405</v>
      </c>
      <c r="C431" s="94" t="s">
        <v>7</v>
      </c>
      <c r="D431" s="3" t="s">
        <v>407</v>
      </c>
      <c r="E431" s="53" t="s">
        <v>29</v>
      </c>
      <c r="F431" s="5">
        <v>1200000</v>
      </c>
      <c r="G431" s="62" t="s">
        <v>29</v>
      </c>
      <c r="H431" s="94" t="s">
        <v>9</v>
      </c>
      <c r="I431" s="162" t="s">
        <v>11</v>
      </c>
      <c r="J431" s="63"/>
    </row>
    <row r="432" spans="1:10" s="46" customFormat="1" ht="23.25">
      <c r="A432" s="4"/>
      <c r="B432" s="103" t="s">
        <v>406</v>
      </c>
      <c r="C432" s="113" t="s">
        <v>8</v>
      </c>
      <c r="D432" s="4"/>
      <c r="E432" s="55"/>
      <c r="F432" s="20" t="s">
        <v>15</v>
      </c>
      <c r="G432" s="77"/>
      <c r="H432" s="113" t="s">
        <v>10</v>
      </c>
      <c r="I432" s="163"/>
      <c r="J432" s="63"/>
    </row>
    <row r="433" spans="1:10" s="46" customFormat="1" ht="23.25">
      <c r="A433" s="3">
        <v>144</v>
      </c>
      <c r="B433" s="65" t="s">
        <v>408</v>
      </c>
      <c r="C433" s="94" t="s">
        <v>7</v>
      </c>
      <c r="D433" s="3" t="s">
        <v>383</v>
      </c>
      <c r="E433" s="53" t="s">
        <v>29</v>
      </c>
      <c r="F433" s="5">
        <v>60000</v>
      </c>
      <c r="G433" s="62" t="s">
        <v>29</v>
      </c>
      <c r="H433" s="94" t="s">
        <v>9</v>
      </c>
      <c r="I433" s="162" t="s">
        <v>11</v>
      </c>
      <c r="J433" s="63"/>
    </row>
    <row r="434" spans="1:10" s="46" customFormat="1" ht="23.25">
      <c r="A434" s="4"/>
      <c r="B434" s="103" t="s">
        <v>409</v>
      </c>
      <c r="C434" s="113" t="s">
        <v>8</v>
      </c>
      <c r="D434" s="4"/>
      <c r="E434" s="55"/>
      <c r="F434" s="20" t="s">
        <v>15</v>
      </c>
      <c r="G434" s="77"/>
      <c r="H434" s="113" t="s">
        <v>10</v>
      </c>
      <c r="I434" s="163"/>
      <c r="J434" s="63"/>
    </row>
    <row r="435" spans="1:10" s="46" customFormat="1" ht="23.25">
      <c r="A435" s="3">
        <v>145</v>
      </c>
      <c r="B435" s="65" t="s">
        <v>410</v>
      </c>
      <c r="C435" s="94" t="s">
        <v>7</v>
      </c>
      <c r="D435" s="3" t="s">
        <v>65</v>
      </c>
      <c r="E435" s="53" t="s">
        <v>29</v>
      </c>
      <c r="F435" s="5">
        <v>200000</v>
      </c>
      <c r="G435" s="62" t="s">
        <v>29</v>
      </c>
      <c r="H435" s="94" t="s">
        <v>9</v>
      </c>
      <c r="I435" s="162" t="s">
        <v>11</v>
      </c>
      <c r="J435" s="63"/>
    </row>
    <row r="436" spans="1:10" s="46" customFormat="1" ht="23.25">
      <c r="A436" s="4"/>
      <c r="B436" s="103" t="s">
        <v>411</v>
      </c>
      <c r="C436" s="113" t="s">
        <v>8</v>
      </c>
      <c r="D436" s="4"/>
      <c r="E436" s="55"/>
      <c r="F436" s="20" t="s">
        <v>15</v>
      </c>
      <c r="G436" s="77"/>
      <c r="H436" s="113" t="s">
        <v>10</v>
      </c>
      <c r="I436" s="163"/>
      <c r="J436" s="63"/>
    </row>
    <row r="437" spans="1:10" s="46" customFormat="1" ht="23.25">
      <c r="A437" s="3">
        <v>146</v>
      </c>
      <c r="B437" s="65" t="s">
        <v>412</v>
      </c>
      <c r="C437" s="94" t="s">
        <v>7</v>
      </c>
      <c r="D437" s="3" t="s">
        <v>66</v>
      </c>
      <c r="E437" s="53" t="s">
        <v>29</v>
      </c>
      <c r="F437" s="5">
        <v>200000</v>
      </c>
      <c r="G437" s="62" t="s">
        <v>29</v>
      </c>
      <c r="H437" s="94" t="s">
        <v>9</v>
      </c>
      <c r="I437" s="162" t="s">
        <v>11</v>
      </c>
      <c r="J437" s="63"/>
    </row>
    <row r="438" spans="1:10" s="46" customFormat="1" ht="23.25">
      <c r="A438" s="4"/>
      <c r="B438" s="103" t="s">
        <v>411</v>
      </c>
      <c r="C438" s="113" t="s">
        <v>8</v>
      </c>
      <c r="D438" s="4"/>
      <c r="E438" s="55"/>
      <c r="F438" s="20" t="s">
        <v>15</v>
      </c>
      <c r="G438" s="77"/>
      <c r="H438" s="113" t="s">
        <v>10</v>
      </c>
      <c r="I438" s="163"/>
      <c r="J438" s="63"/>
    </row>
    <row r="439" spans="1:9" ht="23.25">
      <c r="A439" s="675" t="s">
        <v>12</v>
      </c>
      <c r="B439" s="675"/>
      <c r="C439" s="675"/>
      <c r="D439" s="675"/>
      <c r="E439" s="675"/>
      <c r="F439" s="675"/>
      <c r="G439" s="675"/>
      <c r="H439" s="675"/>
      <c r="I439" s="675"/>
    </row>
    <row r="440" spans="1:9" ht="23.25">
      <c r="A440" s="675" t="s">
        <v>33</v>
      </c>
      <c r="B440" s="675"/>
      <c r="C440" s="675"/>
      <c r="D440" s="675"/>
      <c r="E440" s="675"/>
      <c r="F440" s="675"/>
      <c r="G440" s="675"/>
      <c r="H440" s="675"/>
      <c r="I440" s="675"/>
    </row>
    <row r="441" spans="1:9" ht="23.25">
      <c r="A441" s="675" t="s">
        <v>14</v>
      </c>
      <c r="B441" s="675"/>
      <c r="C441" s="675"/>
      <c r="D441" s="675"/>
      <c r="E441" s="675"/>
      <c r="F441" s="675"/>
      <c r="G441" s="675"/>
      <c r="H441" s="675"/>
      <c r="I441" s="675"/>
    </row>
    <row r="442" spans="1:9" ht="23.25">
      <c r="A442" s="15" t="s">
        <v>30</v>
      </c>
      <c r="B442" s="127"/>
      <c r="C442" s="127"/>
      <c r="D442" s="15"/>
      <c r="E442" s="49"/>
      <c r="F442" s="49"/>
      <c r="G442" s="49"/>
      <c r="H442" s="127"/>
      <c r="I442" s="15"/>
    </row>
    <row r="443" spans="1:9" ht="23.25">
      <c r="A443" s="15"/>
      <c r="B443" s="127" t="s">
        <v>34</v>
      </c>
      <c r="C443" s="127"/>
      <c r="D443" s="15" t="s">
        <v>881</v>
      </c>
      <c r="E443" s="152"/>
      <c r="F443" s="49"/>
      <c r="G443" s="151"/>
      <c r="H443" s="127"/>
      <c r="I443" s="15"/>
    </row>
    <row r="444" spans="1:9" ht="23.25">
      <c r="A444" s="60" t="s">
        <v>0</v>
      </c>
      <c r="B444" s="60" t="s">
        <v>1</v>
      </c>
      <c r="C444" s="60" t="s">
        <v>2</v>
      </c>
      <c r="D444" s="29" t="s">
        <v>4</v>
      </c>
      <c r="E444" s="680" t="s">
        <v>5</v>
      </c>
      <c r="F444" s="681"/>
      <c r="G444" s="682"/>
      <c r="H444" s="60" t="s">
        <v>6</v>
      </c>
      <c r="I444" s="60" t="s">
        <v>316</v>
      </c>
    </row>
    <row r="445" spans="1:9" ht="23.25">
      <c r="A445" s="112"/>
      <c r="B445" s="112"/>
      <c r="C445" s="112"/>
      <c r="D445" s="17" t="s">
        <v>3</v>
      </c>
      <c r="E445" s="66">
        <v>2557</v>
      </c>
      <c r="F445" s="66">
        <v>2558</v>
      </c>
      <c r="G445" s="66">
        <v>2559</v>
      </c>
      <c r="H445" s="112"/>
      <c r="I445" s="112" t="s">
        <v>317</v>
      </c>
    </row>
    <row r="446" spans="1:10" s="46" customFormat="1" ht="23.25">
      <c r="A446" s="3">
        <v>147</v>
      </c>
      <c r="B446" s="65" t="s">
        <v>413</v>
      </c>
      <c r="C446" s="94" t="s">
        <v>7</v>
      </c>
      <c r="D446" s="3" t="s">
        <v>414</v>
      </c>
      <c r="E446" s="53" t="s">
        <v>29</v>
      </c>
      <c r="F446" s="5">
        <v>280000</v>
      </c>
      <c r="G446" s="62" t="s">
        <v>29</v>
      </c>
      <c r="H446" s="94" t="s">
        <v>9</v>
      </c>
      <c r="I446" s="162" t="s">
        <v>11</v>
      </c>
      <c r="J446" s="63"/>
    </row>
    <row r="447" spans="1:10" s="46" customFormat="1" ht="23.25">
      <c r="A447" s="4"/>
      <c r="B447" s="103" t="s">
        <v>451</v>
      </c>
      <c r="C447" s="113" t="s">
        <v>8</v>
      </c>
      <c r="D447" s="4"/>
      <c r="E447" s="55"/>
      <c r="F447" s="20" t="s">
        <v>15</v>
      </c>
      <c r="G447" s="77"/>
      <c r="H447" s="113" t="s">
        <v>10</v>
      </c>
      <c r="I447" s="163"/>
      <c r="J447" s="63"/>
    </row>
    <row r="448" spans="1:10" s="46" customFormat="1" ht="23.25">
      <c r="A448" s="3">
        <v>148</v>
      </c>
      <c r="B448" s="65" t="s">
        <v>415</v>
      </c>
      <c r="C448" s="94" t="s">
        <v>7</v>
      </c>
      <c r="D448" s="3" t="s">
        <v>417</v>
      </c>
      <c r="E448" s="53" t="s">
        <v>29</v>
      </c>
      <c r="F448" s="5">
        <v>3600000</v>
      </c>
      <c r="G448" s="62" t="s">
        <v>29</v>
      </c>
      <c r="H448" s="94" t="s">
        <v>9</v>
      </c>
      <c r="I448" s="162" t="s">
        <v>11</v>
      </c>
      <c r="J448" s="63"/>
    </row>
    <row r="449" spans="1:10" s="46" customFormat="1" ht="23.25">
      <c r="A449" s="4"/>
      <c r="B449" s="103" t="s">
        <v>416</v>
      </c>
      <c r="C449" s="113" t="s">
        <v>8</v>
      </c>
      <c r="D449" s="4"/>
      <c r="E449" s="55"/>
      <c r="F449" s="20" t="s">
        <v>15</v>
      </c>
      <c r="G449" s="77"/>
      <c r="H449" s="113" t="s">
        <v>10</v>
      </c>
      <c r="I449" s="163"/>
      <c r="J449" s="63"/>
    </row>
    <row r="450" spans="1:10" s="46" customFormat="1" ht="23.25">
      <c r="A450" s="3">
        <v>149</v>
      </c>
      <c r="B450" s="65" t="s">
        <v>418</v>
      </c>
      <c r="C450" s="94" t="s">
        <v>7</v>
      </c>
      <c r="D450" s="3" t="s">
        <v>52</v>
      </c>
      <c r="E450" s="53" t="s">
        <v>29</v>
      </c>
      <c r="F450" s="5">
        <v>800000</v>
      </c>
      <c r="G450" s="62" t="s">
        <v>29</v>
      </c>
      <c r="H450" s="94" t="s">
        <v>9</v>
      </c>
      <c r="I450" s="162" t="s">
        <v>11</v>
      </c>
      <c r="J450" s="63"/>
    </row>
    <row r="451" spans="1:10" s="46" customFormat="1" ht="23.25">
      <c r="A451" s="4"/>
      <c r="B451" s="103" t="s">
        <v>450</v>
      </c>
      <c r="C451" s="113" t="s">
        <v>8</v>
      </c>
      <c r="D451" s="4"/>
      <c r="E451" s="55"/>
      <c r="F451" s="20" t="s">
        <v>15</v>
      </c>
      <c r="G451" s="77"/>
      <c r="H451" s="113" t="s">
        <v>10</v>
      </c>
      <c r="I451" s="163"/>
      <c r="J451" s="63"/>
    </row>
    <row r="452" spans="1:10" s="46" customFormat="1" ht="23.25">
      <c r="A452" s="3">
        <v>150</v>
      </c>
      <c r="B452" s="65" t="s">
        <v>419</v>
      </c>
      <c r="C452" s="94" t="s">
        <v>7</v>
      </c>
      <c r="D452" s="3" t="s">
        <v>319</v>
      </c>
      <c r="E452" s="53" t="s">
        <v>29</v>
      </c>
      <c r="F452" s="5">
        <v>320000</v>
      </c>
      <c r="G452" s="62" t="s">
        <v>29</v>
      </c>
      <c r="H452" s="94" t="s">
        <v>9</v>
      </c>
      <c r="I452" s="162" t="s">
        <v>11</v>
      </c>
      <c r="J452" s="63"/>
    </row>
    <row r="453" spans="1:10" s="46" customFormat="1" ht="23.25">
      <c r="A453" s="4"/>
      <c r="B453" s="103" t="s">
        <v>420</v>
      </c>
      <c r="C453" s="113" t="s">
        <v>8</v>
      </c>
      <c r="D453" s="4"/>
      <c r="E453" s="55"/>
      <c r="F453" s="20" t="s">
        <v>15</v>
      </c>
      <c r="G453" s="77"/>
      <c r="H453" s="113" t="s">
        <v>10</v>
      </c>
      <c r="I453" s="163"/>
      <c r="J453" s="63"/>
    </row>
    <row r="454" spans="1:10" s="46" customFormat="1" ht="23.25">
      <c r="A454" s="3">
        <v>151</v>
      </c>
      <c r="B454" s="65" t="s">
        <v>421</v>
      </c>
      <c r="C454" s="94" t="s">
        <v>7</v>
      </c>
      <c r="D454" s="3" t="s">
        <v>64</v>
      </c>
      <c r="E454" s="53" t="s">
        <v>29</v>
      </c>
      <c r="F454" s="5">
        <v>160000</v>
      </c>
      <c r="G454" s="62" t="s">
        <v>29</v>
      </c>
      <c r="H454" s="94" t="s">
        <v>9</v>
      </c>
      <c r="I454" s="162" t="s">
        <v>11</v>
      </c>
      <c r="J454" s="63"/>
    </row>
    <row r="455" spans="1:10" s="46" customFormat="1" ht="23.25">
      <c r="A455" s="4"/>
      <c r="B455" s="103" t="s">
        <v>424</v>
      </c>
      <c r="C455" s="113" t="s">
        <v>8</v>
      </c>
      <c r="D455" s="4"/>
      <c r="E455" s="55"/>
      <c r="F455" s="20" t="s">
        <v>15</v>
      </c>
      <c r="G455" s="77"/>
      <c r="H455" s="113" t="s">
        <v>10</v>
      </c>
      <c r="I455" s="163"/>
      <c r="J455" s="63"/>
    </row>
    <row r="456" spans="1:10" s="46" customFormat="1" ht="23.25">
      <c r="A456" s="3">
        <v>152</v>
      </c>
      <c r="B456" s="65" t="s">
        <v>422</v>
      </c>
      <c r="C456" s="94" t="s">
        <v>7</v>
      </c>
      <c r="D456" s="3" t="s">
        <v>425</v>
      </c>
      <c r="E456" s="53" t="s">
        <v>29</v>
      </c>
      <c r="F456" s="5">
        <v>600000</v>
      </c>
      <c r="G456" s="62" t="s">
        <v>29</v>
      </c>
      <c r="H456" s="94" t="s">
        <v>9</v>
      </c>
      <c r="I456" s="162" t="s">
        <v>11</v>
      </c>
      <c r="J456" s="63"/>
    </row>
    <row r="457" spans="1:10" s="46" customFormat="1" ht="23.25">
      <c r="A457" s="4"/>
      <c r="B457" s="103" t="s">
        <v>423</v>
      </c>
      <c r="C457" s="113" t="s">
        <v>8</v>
      </c>
      <c r="D457" s="4"/>
      <c r="E457" s="55"/>
      <c r="F457" s="20" t="s">
        <v>15</v>
      </c>
      <c r="G457" s="77"/>
      <c r="H457" s="113" t="s">
        <v>10</v>
      </c>
      <c r="I457" s="163"/>
      <c r="J457" s="63"/>
    </row>
    <row r="458" spans="1:10" s="46" customFormat="1" ht="23.25">
      <c r="A458" s="3">
        <v>153</v>
      </c>
      <c r="B458" s="65" t="s">
        <v>426</v>
      </c>
      <c r="C458" s="94" t="s">
        <v>7</v>
      </c>
      <c r="D458" s="3" t="s">
        <v>428</v>
      </c>
      <c r="E458" s="53" t="s">
        <v>29</v>
      </c>
      <c r="F458" s="5">
        <v>520000</v>
      </c>
      <c r="G458" s="62" t="s">
        <v>29</v>
      </c>
      <c r="H458" s="94" t="s">
        <v>9</v>
      </c>
      <c r="I458" s="162" t="s">
        <v>11</v>
      </c>
      <c r="J458" s="63"/>
    </row>
    <row r="459" spans="1:10" s="46" customFormat="1" ht="23.25">
      <c r="A459" s="4"/>
      <c r="B459" s="103" t="s">
        <v>427</v>
      </c>
      <c r="C459" s="113" t="s">
        <v>8</v>
      </c>
      <c r="D459" s="4"/>
      <c r="E459" s="55"/>
      <c r="F459" s="20" t="s">
        <v>15</v>
      </c>
      <c r="G459" s="77"/>
      <c r="H459" s="113" t="s">
        <v>10</v>
      </c>
      <c r="I459" s="163"/>
      <c r="J459" s="63"/>
    </row>
    <row r="460" spans="1:10" s="46" customFormat="1" ht="23.25">
      <c r="A460" s="3">
        <v>154</v>
      </c>
      <c r="B460" s="65" t="s">
        <v>429</v>
      </c>
      <c r="C460" s="94" t="s">
        <v>7</v>
      </c>
      <c r="D460" s="3" t="s">
        <v>65</v>
      </c>
      <c r="E460" s="53" t="s">
        <v>29</v>
      </c>
      <c r="F460" s="5">
        <v>200000</v>
      </c>
      <c r="G460" s="62" t="s">
        <v>29</v>
      </c>
      <c r="H460" s="94" t="s">
        <v>9</v>
      </c>
      <c r="I460" s="162" t="s">
        <v>11</v>
      </c>
      <c r="J460" s="63"/>
    </row>
    <row r="461" spans="1:10" s="46" customFormat="1" ht="23.25">
      <c r="A461" s="4"/>
      <c r="B461" s="103" t="s">
        <v>430</v>
      </c>
      <c r="C461" s="113" t="s">
        <v>8</v>
      </c>
      <c r="D461" s="4"/>
      <c r="E461" s="55"/>
      <c r="F461" s="20" t="s">
        <v>15</v>
      </c>
      <c r="G461" s="77"/>
      <c r="H461" s="113" t="s">
        <v>10</v>
      </c>
      <c r="I461" s="163"/>
      <c r="J461" s="63"/>
    </row>
    <row r="462" spans="1:9" ht="23.25">
      <c r="A462" s="675" t="s">
        <v>12</v>
      </c>
      <c r="B462" s="675"/>
      <c r="C462" s="675"/>
      <c r="D462" s="675"/>
      <c r="E462" s="675"/>
      <c r="F462" s="675"/>
      <c r="G462" s="675"/>
      <c r="H462" s="675"/>
      <c r="I462" s="675"/>
    </row>
    <row r="463" spans="1:9" ht="23.25">
      <c r="A463" s="675" t="s">
        <v>33</v>
      </c>
      <c r="B463" s="675"/>
      <c r="C463" s="675"/>
      <c r="D463" s="675"/>
      <c r="E463" s="675"/>
      <c r="F463" s="675"/>
      <c r="G463" s="675"/>
      <c r="H463" s="675"/>
      <c r="I463" s="675"/>
    </row>
    <row r="464" spans="1:9" ht="23.25">
      <c r="A464" s="675" t="s">
        <v>14</v>
      </c>
      <c r="B464" s="675"/>
      <c r="C464" s="675"/>
      <c r="D464" s="675"/>
      <c r="E464" s="675"/>
      <c r="F464" s="675"/>
      <c r="G464" s="675"/>
      <c r="H464" s="675"/>
      <c r="I464" s="675"/>
    </row>
    <row r="465" spans="1:9" ht="23.25">
      <c r="A465" s="15" t="s">
        <v>30</v>
      </c>
      <c r="B465" s="127"/>
      <c r="C465" s="127"/>
      <c r="D465" s="15"/>
      <c r="E465" s="49"/>
      <c r="F465" s="49"/>
      <c r="G465" s="49"/>
      <c r="H465" s="127"/>
      <c r="I465" s="15"/>
    </row>
    <row r="466" spans="1:9" ht="23.25">
      <c r="A466" s="15"/>
      <c r="B466" s="127" t="s">
        <v>34</v>
      </c>
      <c r="C466" s="127"/>
      <c r="D466" s="15" t="s">
        <v>882</v>
      </c>
      <c r="E466" s="152"/>
      <c r="F466" s="49"/>
      <c r="G466" s="151"/>
      <c r="H466" s="127"/>
      <c r="I466" s="15"/>
    </row>
    <row r="467" spans="1:9" ht="23.25">
      <c r="A467" s="60" t="s">
        <v>0</v>
      </c>
      <c r="B467" s="60" t="s">
        <v>1</v>
      </c>
      <c r="C467" s="60" t="s">
        <v>2</v>
      </c>
      <c r="D467" s="29" t="s">
        <v>4</v>
      </c>
      <c r="E467" s="680" t="s">
        <v>5</v>
      </c>
      <c r="F467" s="681"/>
      <c r="G467" s="682"/>
      <c r="H467" s="60" t="s">
        <v>6</v>
      </c>
      <c r="I467" s="60" t="s">
        <v>316</v>
      </c>
    </row>
    <row r="468" spans="1:9" ht="23.25">
      <c r="A468" s="112"/>
      <c r="B468" s="112"/>
      <c r="C468" s="112"/>
      <c r="D468" s="17" t="s">
        <v>3</v>
      </c>
      <c r="E468" s="66">
        <v>2557</v>
      </c>
      <c r="F468" s="66">
        <v>2558</v>
      </c>
      <c r="G468" s="66">
        <v>2559</v>
      </c>
      <c r="H468" s="112"/>
      <c r="I468" s="112" t="s">
        <v>317</v>
      </c>
    </row>
    <row r="469" spans="1:10" s="46" customFormat="1" ht="23.25">
      <c r="A469" s="3">
        <v>155</v>
      </c>
      <c r="B469" s="65" t="s">
        <v>431</v>
      </c>
      <c r="C469" s="94" t="s">
        <v>7</v>
      </c>
      <c r="D469" s="3" t="s">
        <v>319</v>
      </c>
      <c r="E469" s="53" t="s">
        <v>29</v>
      </c>
      <c r="F469" s="5">
        <v>320000</v>
      </c>
      <c r="G469" s="62" t="s">
        <v>29</v>
      </c>
      <c r="H469" s="94" t="s">
        <v>9</v>
      </c>
      <c r="I469" s="162" t="s">
        <v>11</v>
      </c>
      <c r="J469" s="63"/>
    </row>
    <row r="470" spans="1:10" s="46" customFormat="1" ht="23.25">
      <c r="A470" s="4"/>
      <c r="B470" s="103" t="s">
        <v>434</v>
      </c>
      <c r="C470" s="113" t="s">
        <v>8</v>
      </c>
      <c r="D470" s="4"/>
      <c r="E470" s="55"/>
      <c r="F470" s="20" t="s">
        <v>15</v>
      </c>
      <c r="G470" s="77"/>
      <c r="H470" s="113" t="s">
        <v>10</v>
      </c>
      <c r="I470" s="163"/>
      <c r="J470" s="63"/>
    </row>
    <row r="471" spans="1:10" s="46" customFormat="1" ht="23.25">
      <c r="A471" s="3">
        <v>156</v>
      </c>
      <c r="B471" s="65" t="s">
        <v>432</v>
      </c>
      <c r="C471" s="94" t="s">
        <v>7</v>
      </c>
      <c r="D471" s="3" t="s">
        <v>433</v>
      </c>
      <c r="E471" s="53" t="s">
        <v>29</v>
      </c>
      <c r="F471" s="5">
        <v>180000</v>
      </c>
      <c r="G471" s="62" t="s">
        <v>29</v>
      </c>
      <c r="H471" s="94" t="s">
        <v>9</v>
      </c>
      <c r="I471" s="162" t="s">
        <v>11</v>
      </c>
      <c r="J471" s="63"/>
    </row>
    <row r="472" spans="1:10" s="46" customFormat="1" ht="23.25">
      <c r="A472" s="4"/>
      <c r="B472" s="103" t="s">
        <v>435</v>
      </c>
      <c r="C472" s="113" t="s">
        <v>8</v>
      </c>
      <c r="D472" s="4"/>
      <c r="E472" s="55"/>
      <c r="F472" s="20" t="s">
        <v>15</v>
      </c>
      <c r="G472" s="77"/>
      <c r="H472" s="113" t="s">
        <v>10</v>
      </c>
      <c r="I472" s="163"/>
      <c r="J472" s="63"/>
    </row>
    <row r="473" spans="1:10" s="46" customFormat="1" ht="23.25">
      <c r="A473" s="3">
        <v>157</v>
      </c>
      <c r="B473" s="65" t="s">
        <v>422</v>
      </c>
      <c r="C473" s="94" t="s">
        <v>7</v>
      </c>
      <c r="D473" s="3" t="s">
        <v>67</v>
      </c>
      <c r="E473" s="53" t="s">
        <v>29</v>
      </c>
      <c r="F473" s="5"/>
      <c r="G473" s="62" t="s">
        <v>29</v>
      </c>
      <c r="H473" s="94" t="s">
        <v>9</v>
      </c>
      <c r="I473" s="162" t="s">
        <v>11</v>
      </c>
      <c r="J473" s="63"/>
    </row>
    <row r="474" spans="1:10" s="46" customFormat="1" ht="23.25">
      <c r="A474" s="4"/>
      <c r="B474" s="103" t="s">
        <v>436</v>
      </c>
      <c r="C474" s="113" t="s">
        <v>8</v>
      </c>
      <c r="D474" s="4"/>
      <c r="E474" s="55"/>
      <c r="F474" s="20" t="s">
        <v>15</v>
      </c>
      <c r="G474" s="77"/>
      <c r="H474" s="113" t="s">
        <v>10</v>
      </c>
      <c r="I474" s="163"/>
      <c r="J474" s="63"/>
    </row>
    <row r="475" spans="1:10" s="157" customFormat="1" ht="23.25">
      <c r="A475" s="104">
        <v>158</v>
      </c>
      <c r="B475" s="138" t="s">
        <v>437</v>
      </c>
      <c r="C475" s="153" t="s">
        <v>7</v>
      </c>
      <c r="D475" s="104" t="s">
        <v>438</v>
      </c>
      <c r="E475" s="183" t="s">
        <v>29</v>
      </c>
      <c r="F475" s="107">
        <v>3000000</v>
      </c>
      <c r="G475" s="155" t="s">
        <v>29</v>
      </c>
      <c r="H475" s="153" t="s">
        <v>9</v>
      </c>
      <c r="I475" s="167" t="s">
        <v>11</v>
      </c>
      <c r="J475" s="156"/>
    </row>
    <row r="476" spans="1:10" s="157" customFormat="1" ht="23.25">
      <c r="A476" s="106"/>
      <c r="B476" s="140" t="s">
        <v>595</v>
      </c>
      <c r="C476" s="158" t="s">
        <v>8</v>
      </c>
      <c r="D476" s="106"/>
      <c r="E476" s="184"/>
      <c r="F476" s="160"/>
      <c r="G476" s="161"/>
      <c r="H476" s="158" t="s">
        <v>10</v>
      </c>
      <c r="I476" s="168"/>
      <c r="J476" s="156"/>
    </row>
    <row r="477" spans="1:10" s="46" customFormat="1" ht="23.25">
      <c r="A477" s="3">
        <v>159</v>
      </c>
      <c r="B477" s="65" t="s">
        <v>439</v>
      </c>
      <c r="C477" s="94" t="s">
        <v>7</v>
      </c>
      <c r="D477" s="3" t="s">
        <v>440</v>
      </c>
      <c r="E477" s="53" t="s">
        <v>29</v>
      </c>
      <c r="F477" s="5">
        <v>1200000</v>
      </c>
      <c r="G477" s="62" t="s">
        <v>29</v>
      </c>
      <c r="H477" s="94" t="s">
        <v>9</v>
      </c>
      <c r="I477" s="162" t="s">
        <v>11</v>
      </c>
      <c r="J477" s="63"/>
    </row>
    <row r="478" spans="1:10" s="46" customFormat="1" ht="23.25">
      <c r="A478" s="4"/>
      <c r="B478" s="103" t="s">
        <v>99</v>
      </c>
      <c r="C478" s="113" t="s">
        <v>8</v>
      </c>
      <c r="D478" s="4"/>
      <c r="E478" s="55"/>
      <c r="F478" s="20"/>
      <c r="G478" s="77"/>
      <c r="H478" s="113" t="s">
        <v>10</v>
      </c>
      <c r="I478" s="163"/>
      <c r="J478" s="63"/>
    </row>
    <row r="479" spans="1:10" s="46" customFormat="1" ht="23.25">
      <c r="A479" s="3">
        <v>160</v>
      </c>
      <c r="B479" s="65" t="s">
        <v>441</v>
      </c>
      <c r="C479" s="94" t="s">
        <v>7</v>
      </c>
      <c r="D479" s="3" t="s">
        <v>64</v>
      </c>
      <c r="E479" s="53" t="s">
        <v>29</v>
      </c>
      <c r="F479" s="5">
        <v>160000</v>
      </c>
      <c r="G479" s="62" t="s">
        <v>29</v>
      </c>
      <c r="H479" s="94" t="s">
        <v>9</v>
      </c>
      <c r="I479" s="162" t="s">
        <v>11</v>
      </c>
      <c r="J479" s="63"/>
    </row>
    <row r="480" spans="1:10" s="46" customFormat="1" ht="23.25">
      <c r="A480" s="4"/>
      <c r="B480" s="103" t="s">
        <v>442</v>
      </c>
      <c r="C480" s="113" t="s">
        <v>8</v>
      </c>
      <c r="D480" s="4"/>
      <c r="E480" s="55"/>
      <c r="F480" s="20" t="s">
        <v>15</v>
      </c>
      <c r="G480" s="77"/>
      <c r="H480" s="113" t="s">
        <v>10</v>
      </c>
      <c r="I480" s="163"/>
      <c r="J480" s="63"/>
    </row>
    <row r="481" spans="1:10" s="46" customFormat="1" ht="23.25">
      <c r="A481" s="9">
        <v>161</v>
      </c>
      <c r="B481" s="64" t="s">
        <v>443</v>
      </c>
      <c r="C481" s="109" t="s">
        <v>7</v>
      </c>
      <c r="D481" s="47" t="s">
        <v>328</v>
      </c>
      <c r="E481" s="75" t="s">
        <v>29</v>
      </c>
      <c r="F481" s="19">
        <v>80000</v>
      </c>
      <c r="G481" s="76" t="s">
        <v>29</v>
      </c>
      <c r="H481" s="109" t="s">
        <v>9</v>
      </c>
      <c r="I481" s="164" t="s">
        <v>11</v>
      </c>
      <c r="J481" s="63"/>
    </row>
    <row r="482" spans="1:10" s="46" customFormat="1" ht="23.25">
      <c r="A482" s="4"/>
      <c r="B482" s="103" t="s">
        <v>448</v>
      </c>
      <c r="C482" s="113" t="s">
        <v>8</v>
      </c>
      <c r="D482" s="31"/>
      <c r="E482" s="55"/>
      <c r="F482" s="20" t="s">
        <v>15</v>
      </c>
      <c r="G482" s="77"/>
      <c r="H482" s="113" t="s">
        <v>10</v>
      </c>
      <c r="I482" s="163"/>
      <c r="J482" s="63"/>
    </row>
    <row r="483" spans="1:10" s="46" customFormat="1" ht="23.25">
      <c r="A483" s="3">
        <v>162</v>
      </c>
      <c r="B483" s="65" t="s">
        <v>596</v>
      </c>
      <c r="C483" s="94" t="s">
        <v>7</v>
      </c>
      <c r="D483" s="3" t="s">
        <v>221</v>
      </c>
      <c r="E483" s="53" t="s">
        <v>29</v>
      </c>
      <c r="F483" s="5">
        <v>80000</v>
      </c>
      <c r="G483" s="62" t="s">
        <v>29</v>
      </c>
      <c r="H483" s="94" t="s">
        <v>9</v>
      </c>
      <c r="I483" s="162" t="s">
        <v>11</v>
      </c>
      <c r="J483" s="63"/>
    </row>
    <row r="484" spans="1:10" s="46" customFormat="1" ht="23.25">
      <c r="A484" s="4"/>
      <c r="B484" s="103" t="s">
        <v>594</v>
      </c>
      <c r="C484" s="113" t="s">
        <v>8</v>
      </c>
      <c r="D484" s="4"/>
      <c r="E484" s="55"/>
      <c r="F484" s="20" t="s">
        <v>15</v>
      </c>
      <c r="G484" s="77"/>
      <c r="H484" s="113" t="s">
        <v>10</v>
      </c>
      <c r="I484" s="163"/>
      <c r="J484" s="63"/>
    </row>
    <row r="485" spans="1:9" ht="23.25">
      <c r="A485" s="675" t="s">
        <v>12</v>
      </c>
      <c r="B485" s="675"/>
      <c r="C485" s="675"/>
      <c r="D485" s="675"/>
      <c r="E485" s="675"/>
      <c r="F485" s="675"/>
      <c r="G485" s="675"/>
      <c r="H485" s="675"/>
      <c r="I485" s="675"/>
    </row>
    <row r="486" spans="1:9" ht="23.25">
      <c r="A486" s="675" t="s">
        <v>33</v>
      </c>
      <c r="B486" s="675"/>
      <c r="C486" s="675"/>
      <c r="D486" s="675"/>
      <c r="E486" s="675"/>
      <c r="F486" s="675"/>
      <c r="G486" s="675"/>
      <c r="H486" s="675"/>
      <c r="I486" s="675"/>
    </row>
    <row r="487" spans="1:9" ht="23.25">
      <c r="A487" s="675" t="s">
        <v>14</v>
      </c>
      <c r="B487" s="675"/>
      <c r="C487" s="675"/>
      <c r="D487" s="675"/>
      <c r="E487" s="675"/>
      <c r="F487" s="675"/>
      <c r="G487" s="675"/>
      <c r="H487" s="675"/>
      <c r="I487" s="675"/>
    </row>
    <row r="488" spans="1:9" ht="23.25">
      <c r="A488" s="15" t="s">
        <v>30</v>
      </c>
      <c r="B488" s="127"/>
      <c r="C488" s="127"/>
      <c r="D488" s="15"/>
      <c r="E488" s="49"/>
      <c r="F488" s="49"/>
      <c r="G488" s="49"/>
      <c r="H488" s="127"/>
      <c r="I488" s="15"/>
    </row>
    <row r="489" spans="1:9" ht="23.25">
      <c r="A489" s="15"/>
      <c r="B489" s="127" t="s">
        <v>34</v>
      </c>
      <c r="C489" s="127"/>
      <c r="D489" s="15" t="s">
        <v>883</v>
      </c>
      <c r="E489" s="152"/>
      <c r="F489" s="49"/>
      <c r="G489" s="151"/>
      <c r="H489" s="127"/>
      <c r="I489" s="15"/>
    </row>
    <row r="490" spans="1:9" ht="23.25">
      <c r="A490" s="60" t="s">
        <v>0</v>
      </c>
      <c r="B490" s="60" t="s">
        <v>1</v>
      </c>
      <c r="C490" s="60" t="s">
        <v>2</v>
      </c>
      <c r="D490" s="29" t="s">
        <v>4</v>
      </c>
      <c r="E490" s="680" t="s">
        <v>5</v>
      </c>
      <c r="F490" s="681"/>
      <c r="G490" s="682"/>
      <c r="H490" s="60" t="s">
        <v>6</v>
      </c>
      <c r="I490" s="60" t="s">
        <v>316</v>
      </c>
    </row>
    <row r="491" spans="1:9" ht="23.25">
      <c r="A491" s="112"/>
      <c r="B491" s="112"/>
      <c r="C491" s="112"/>
      <c r="D491" s="17" t="s">
        <v>3</v>
      </c>
      <c r="E491" s="66">
        <v>2557</v>
      </c>
      <c r="F491" s="66">
        <v>2558</v>
      </c>
      <c r="G491" s="66">
        <v>2559</v>
      </c>
      <c r="H491" s="112"/>
      <c r="I491" s="112" t="s">
        <v>317</v>
      </c>
    </row>
    <row r="492" spans="1:10" s="46" customFormat="1" ht="23.25">
      <c r="A492" s="3">
        <v>163</v>
      </c>
      <c r="B492" s="65" t="s">
        <v>444</v>
      </c>
      <c r="C492" s="94" t="s">
        <v>7</v>
      </c>
      <c r="D492" s="3" t="s">
        <v>445</v>
      </c>
      <c r="E492" s="53" t="s">
        <v>29</v>
      </c>
      <c r="F492" s="5">
        <v>400000</v>
      </c>
      <c r="G492" s="62" t="s">
        <v>29</v>
      </c>
      <c r="H492" s="94" t="s">
        <v>9</v>
      </c>
      <c r="I492" s="162" t="s">
        <v>11</v>
      </c>
      <c r="J492" s="63"/>
    </row>
    <row r="493" spans="1:10" s="46" customFormat="1" ht="23.25">
      <c r="A493" s="4"/>
      <c r="B493" s="103" t="s">
        <v>99</v>
      </c>
      <c r="C493" s="113" t="s">
        <v>8</v>
      </c>
      <c r="D493" s="4"/>
      <c r="E493" s="55"/>
      <c r="F493" s="20" t="s">
        <v>15</v>
      </c>
      <c r="G493" s="77"/>
      <c r="H493" s="113" t="s">
        <v>10</v>
      </c>
      <c r="I493" s="163"/>
      <c r="J493" s="63"/>
    </row>
    <row r="494" spans="1:10" s="46" customFormat="1" ht="23.25">
      <c r="A494" s="3">
        <v>164</v>
      </c>
      <c r="B494" s="65" t="s">
        <v>446</v>
      </c>
      <c r="C494" s="94" t="s">
        <v>7</v>
      </c>
      <c r="D494" s="3" t="s">
        <v>447</v>
      </c>
      <c r="E494" s="53" t="s">
        <v>29</v>
      </c>
      <c r="F494" s="5">
        <v>600000</v>
      </c>
      <c r="G494" s="62" t="s">
        <v>29</v>
      </c>
      <c r="H494" s="94" t="s">
        <v>9</v>
      </c>
      <c r="I494" s="162" t="s">
        <v>11</v>
      </c>
      <c r="J494" s="63"/>
    </row>
    <row r="495" spans="1:10" s="46" customFormat="1" ht="23.25">
      <c r="A495" s="4"/>
      <c r="B495" s="103" t="s">
        <v>449</v>
      </c>
      <c r="C495" s="113" t="s">
        <v>8</v>
      </c>
      <c r="D495" s="4"/>
      <c r="E495" s="55"/>
      <c r="F495" s="20" t="s">
        <v>15</v>
      </c>
      <c r="G495" s="77"/>
      <c r="H495" s="113" t="s">
        <v>10</v>
      </c>
      <c r="I495" s="163"/>
      <c r="J495" s="63"/>
    </row>
    <row r="496" spans="1:10" s="46" customFormat="1" ht="23.25">
      <c r="A496" s="3">
        <v>165</v>
      </c>
      <c r="B496" s="65" t="s">
        <v>453</v>
      </c>
      <c r="C496" s="94" t="s">
        <v>7</v>
      </c>
      <c r="D496" s="3" t="s">
        <v>454</v>
      </c>
      <c r="E496" s="53" t="s">
        <v>29</v>
      </c>
      <c r="F496" s="5">
        <v>20000</v>
      </c>
      <c r="G496" s="62" t="s">
        <v>29</v>
      </c>
      <c r="H496" s="94" t="s">
        <v>9</v>
      </c>
      <c r="I496" s="162" t="s">
        <v>11</v>
      </c>
      <c r="J496" s="63"/>
    </row>
    <row r="497" spans="1:10" s="46" customFormat="1" ht="23.25">
      <c r="A497" s="4"/>
      <c r="B497" s="103" t="s">
        <v>489</v>
      </c>
      <c r="C497" s="113" t="s">
        <v>8</v>
      </c>
      <c r="D497" s="4"/>
      <c r="E497" s="55"/>
      <c r="F497" s="20" t="s">
        <v>15</v>
      </c>
      <c r="G497" s="77"/>
      <c r="H497" s="113" t="s">
        <v>10</v>
      </c>
      <c r="I497" s="163"/>
      <c r="J497" s="63"/>
    </row>
    <row r="498" spans="1:10" s="46" customFormat="1" ht="23.25">
      <c r="A498" s="3">
        <v>166</v>
      </c>
      <c r="B498" s="65" t="s">
        <v>455</v>
      </c>
      <c r="C498" s="94" t="s">
        <v>7</v>
      </c>
      <c r="D498" s="3" t="s">
        <v>377</v>
      </c>
      <c r="E498" s="53" t="s">
        <v>29</v>
      </c>
      <c r="F498" s="5">
        <v>400000</v>
      </c>
      <c r="G498" s="62" t="s">
        <v>29</v>
      </c>
      <c r="H498" s="94" t="s">
        <v>9</v>
      </c>
      <c r="I498" s="162" t="s">
        <v>11</v>
      </c>
      <c r="J498" s="63"/>
    </row>
    <row r="499" spans="1:10" s="46" customFormat="1" ht="23.25">
      <c r="A499" s="4"/>
      <c r="B499" s="103" t="s">
        <v>456</v>
      </c>
      <c r="C499" s="113" t="s">
        <v>8</v>
      </c>
      <c r="D499" s="4"/>
      <c r="E499" s="55"/>
      <c r="F499" s="20" t="s">
        <v>15</v>
      </c>
      <c r="G499" s="77"/>
      <c r="H499" s="113" t="s">
        <v>10</v>
      </c>
      <c r="I499" s="163"/>
      <c r="J499" s="63"/>
    </row>
    <row r="500" spans="1:10" s="46" customFormat="1" ht="23.25">
      <c r="A500" s="3">
        <v>167</v>
      </c>
      <c r="B500" s="65" t="s">
        <v>457</v>
      </c>
      <c r="C500" s="94" t="s">
        <v>7</v>
      </c>
      <c r="D500" s="3" t="s">
        <v>459</v>
      </c>
      <c r="E500" s="53" t="s">
        <v>29</v>
      </c>
      <c r="F500" s="5">
        <v>120000</v>
      </c>
      <c r="G500" s="53" t="s">
        <v>29</v>
      </c>
      <c r="H500" s="94" t="s">
        <v>9</v>
      </c>
      <c r="I500" s="162" t="s">
        <v>11</v>
      </c>
      <c r="J500" s="63"/>
    </row>
    <row r="501" spans="1:10" s="46" customFormat="1" ht="23.25">
      <c r="A501" s="4"/>
      <c r="B501" s="103" t="s">
        <v>458</v>
      </c>
      <c r="C501" s="113" t="s">
        <v>8</v>
      </c>
      <c r="D501" s="4"/>
      <c r="E501" s="55"/>
      <c r="F501" s="20" t="s">
        <v>15</v>
      </c>
      <c r="G501" s="55"/>
      <c r="H501" s="113" t="s">
        <v>10</v>
      </c>
      <c r="I501" s="163"/>
      <c r="J501" s="63"/>
    </row>
    <row r="502" spans="1:10" s="46" customFormat="1" ht="23.25">
      <c r="A502" s="3">
        <v>168</v>
      </c>
      <c r="B502" s="65" t="s">
        <v>460</v>
      </c>
      <c r="C502" s="94" t="s">
        <v>7</v>
      </c>
      <c r="D502" s="3" t="s">
        <v>459</v>
      </c>
      <c r="E502" s="53" t="s">
        <v>29</v>
      </c>
      <c r="F502" s="5">
        <v>120000</v>
      </c>
      <c r="G502" s="62" t="s">
        <v>29</v>
      </c>
      <c r="H502" s="94" t="s">
        <v>9</v>
      </c>
      <c r="I502" s="162" t="s">
        <v>11</v>
      </c>
      <c r="J502" s="63"/>
    </row>
    <row r="503" spans="1:10" s="46" customFormat="1" ht="23.25">
      <c r="A503" s="4"/>
      <c r="B503" s="103" t="s">
        <v>464</v>
      </c>
      <c r="C503" s="113" t="s">
        <v>8</v>
      </c>
      <c r="D503" s="4"/>
      <c r="E503" s="55"/>
      <c r="F503" s="20" t="s">
        <v>15</v>
      </c>
      <c r="G503" s="77"/>
      <c r="H503" s="113" t="s">
        <v>10</v>
      </c>
      <c r="I503" s="163"/>
      <c r="J503" s="63"/>
    </row>
    <row r="504" spans="1:10" s="46" customFormat="1" ht="23.25">
      <c r="A504" s="3">
        <v>169</v>
      </c>
      <c r="B504" s="93" t="s">
        <v>463</v>
      </c>
      <c r="C504" s="94" t="s">
        <v>7</v>
      </c>
      <c r="D504" s="38" t="s">
        <v>462</v>
      </c>
      <c r="E504" s="82" t="s">
        <v>29</v>
      </c>
      <c r="F504" s="5">
        <v>260000</v>
      </c>
      <c r="G504" s="83" t="s">
        <v>29</v>
      </c>
      <c r="H504" s="94" t="s">
        <v>9</v>
      </c>
      <c r="I504" s="162" t="s">
        <v>11</v>
      </c>
      <c r="J504" s="63"/>
    </row>
    <row r="505" spans="1:10" s="46" customFormat="1" ht="23.25">
      <c r="A505" s="17"/>
      <c r="B505" s="131" t="s">
        <v>461</v>
      </c>
      <c r="C505" s="113" t="s">
        <v>8</v>
      </c>
      <c r="D505" s="81"/>
      <c r="E505" s="84"/>
      <c r="F505" s="20" t="s">
        <v>15</v>
      </c>
      <c r="G505" s="85"/>
      <c r="H505" s="113" t="s">
        <v>10</v>
      </c>
      <c r="I505" s="163"/>
      <c r="J505" s="63"/>
    </row>
    <row r="506" spans="1:10" s="46" customFormat="1" ht="23.25">
      <c r="A506" s="3">
        <v>170</v>
      </c>
      <c r="B506" s="65" t="s">
        <v>465</v>
      </c>
      <c r="C506" s="94" t="s">
        <v>7</v>
      </c>
      <c r="D506" s="3" t="s">
        <v>466</v>
      </c>
      <c r="E506" s="86" t="s">
        <v>29</v>
      </c>
      <c r="F506" s="5">
        <v>120000</v>
      </c>
      <c r="G506" s="86" t="s">
        <v>29</v>
      </c>
      <c r="H506" s="94" t="s">
        <v>9</v>
      </c>
      <c r="I506" s="162" t="s">
        <v>11</v>
      </c>
      <c r="J506" s="63"/>
    </row>
    <row r="507" spans="1:10" s="46" customFormat="1" ht="23.25">
      <c r="A507" s="17"/>
      <c r="B507" s="103" t="s">
        <v>467</v>
      </c>
      <c r="C507" s="113" t="s">
        <v>8</v>
      </c>
      <c r="D507" s="17"/>
      <c r="E507" s="87"/>
      <c r="F507" s="20" t="s">
        <v>15</v>
      </c>
      <c r="G507" s="87"/>
      <c r="H507" s="113" t="s">
        <v>10</v>
      </c>
      <c r="I507" s="163"/>
      <c r="J507" s="63"/>
    </row>
    <row r="508" spans="1:9" ht="23.25">
      <c r="A508" s="675" t="s">
        <v>12</v>
      </c>
      <c r="B508" s="675"/>
      <c r="C508" s="675"/>
      <c r="D508" s="675"/>
      <c r="E508" s="675"/>
      <c r="F508" s="675"/>
      <c r="G508" s="675"/>
      <c r="H508" s="675"/>
      <c r="I508" s="675"/>
    </row>
    <row r="509" spans="1:9" ht="23.25">
      <c r="A509" s="675" t="s">
        <v>33</v>
      </c>
      <c r="B509" s="675"/>
      <c r="C509" s="675"/>
      <c r="D509" s="675"/>
      <c r="E509" s="675"/>
      <c r="F509" s="675"/>
      <c r="G509" s="675"/>
      <c r="H509" s="675"/>
      <c r="I509" s="675"/>
    </row>
    <row r="510" spans="1:9" ht="23.25">
      <c r="A510" s="675" t="s">
        <v>14</v>
      </c>
      <c r="B510" s="675"/>
      <c r="C510" s="675"/>
      <c r="D510" s="675"/>
      <c r="E510" s="675"/>
      <c r="F510" s="675"/>
      <c r="G510" s="675"/>
      <c r="H510" s="675"/>
      <c r="I510" s="675"/>
    </row>
    <row r="511" spans="1:9" ht="23.25">
      <c r="A511" s="15" t="s">
        <v>30</v>
      </c>
      <c r="B511" s="127"/>
      <c r="C511" s="127"/>
      <c r="D511" s="15"/>
      <c r="E511" s="49"/>
      <c r="F511" s="49"/>
      <c r="G511" s="49"/>
      <c r="H511" s="127"/>
      <c r="I511" s="15"/>
    </row>
    <row r="512" spans="1:9" ht="23.25">
      <c r="A512" s="15"/>
      <c r="B512" s="127" t="s">
        <v>34</v>
      </c>
      <c r="C512" s="127"/>
      <c r="D512" s="15" t="s">
        <v>883</v>
      </c>
      <c r="E512" s="152"/>
      <c r="F512" s="49"/>
      <c r="G512" s="151"/>
      <c r="H512" s="127"/>
      <c r="I512" s="15"/>
    </row>
    <row r="513" spans="1:9" ht="23.25">
      <c r="A513" s="60" t="s">
        <v>0</v>
      </c>
      <c r="B513" s="60" t="s">
        <v>1</v>
      </c>
      <c r="C513" s="60" t="s">
        <v>2</v>
      </c>
      <c r="D513" s="29" t="s">
        <v>4</v>
      </c>
      <c r="E513" s="680" t="s">
        <v>5</v>
      </c>
      <c r="F513" s="681"/>
      <c r="G513" s="682"/>
      <c r="H513" s="60" t="s">
        <v>6</v>
      </c>
      <c r="I513" s="60" t="s">
        <v>316</v>
      </c>
    </row>
    <row r="514" spans="1:9" ht="23.25">
      <c r="A514" s="112"/>
      <c r="B514" s="112"/>
      <c r="C514" s="112"/>
      <c r="D514" s="17" t="s">
        <v>3</v>
      </c>
      <c r="E514" s="66">
        <v>2557</v>
      </c>
      <c r="F514" s="66">
        <v>2558</v>
      </c>
      <c r="G514" s="66">
        <v>2559</v>
      </c>
      <c r="H514" s="112"/>
      <c r="I514" s="112" t="s">
        <v>317</v>
      </c>
    </row>
    <row r="515" spans="1:10" s="46" customFormat="1" ht="23.25">
      <c r="A515" s="3">
        <v>171</v>
      </c>
      <c r="B515" s="65" t="s">
        <v>468</v>
      </c>
      <c r="C515" s="94" t="s">
        <v>7</v>
      </c>
      <c r="D515" s="3" t="s">
        <v>470</v>
      </c>
      <c r="E515" s="86" t="s">
        <v>29</v>
      </c>
      <c r="F515" s="5">
        <v>280000</v>
      </c>
      <c r="G515" s="86" t="s">
        <v>29</v>
      </c>
      <c r="H515" s="94" t="s">
        <v>9</v>
      </c>
      <c r="I515" s="162" t="s">
        <v>11</v>
      </c>
      <c r="J515" s="63"/>
    </row>
    <row r="516" spans="1:10" s="46" customFormat="1" ht="23.25">
      <c r="A516" s="17"/>
      <c r="B516" s="103" t="s">
        <v>469</v>
      </c>
      <c r="C516" s="113" t="s">
        <v>8</v>
      </c>
      <c r="D516" s="17"/>
      <c r="E516" s="87"/>
      <c r="F516" s="20" t="s">
        <v>15</v>
      </c>
      <c r="G516" s="87"/>
      <c r="H516" s="113" t="s">
        <v>10</v>
      </c>
      <c r="I516" s="163"/>
      <c r="J516" s="63"/>
    </row>
    <row r="517" spans="1:10" s="46" customFormat="1" ht="23.25">
      <c r="A517" s="3">
        <v>172</v>
      </c>
      <c r="B517" s="65" t="s">
        <v>478</v>
      </c>
      <c r="C517" s="94" t="s">
        <v>7</v>
      </c>
      <c r="D517" s="3" t="s">
        <v>471</v>
      </c>
      <c r="E517" s="86" t="s">
        <v>29</v>
      </c>
      <c r="F517" s="5">
        <v>320000</v>
      </c>
      <c r="G517" s="86" t="s">
        <v>29</v>
      </c>
      <c r="H517" s="94" t="s">
        <v>9</v>
      </c>
      <c r="I517" s="162" t="s">
        <v>11</v>
      </c>
      <c r="J517" s="63"/>
    </row>
    <row r="518" spans="1:10" s="46" customFormat="1" ht="23.25">
      <c r="A518" s="17"/>
      <c r="B518" s="103" t="s">
        <v>477</v>
      </c>
      <c r="C518" s="113" t="s">
        <v>8</v>
      </c>
      <c r="D518" s="17"/>
      <c r="E518" s="87"/>
      <c r="F518" s="20" t="s">
        <v>15</v>
      </c>
      <c r="G518" s="87"/>
      <c r="H518" s="113" t="s">
        <v>10</v>
      </c>
      <c r="I518" s="163"/>
      <c r="J518" s="63"/>
    </row>
    <row r="519" spans="1:10" s="46" customFormat="1" ht="23.25">
      <c r="A519" s="3">
        <v>173</v>
      </c>
      <c r="B519" s="65" t="s">
        <v>472</v>
      </c>
      <c r="C519" s="94" t="s">
        <v>7</v>
      </c>
      <c r="D519" s="3" t="s">
        <v>473</v>
      </c>
      <c r="E519" s="86" t="s">
        <v>29</v>
      </c>
      <c r="F519" s="5">
        <v>280000</v>
      </c>
      <c r="G519" s="86" t="s">
        <v>29</v>
      </c>
      <c r="H519" s="94" t="s">
        <v>9</v>
      </c>
      <c r="I519" s="162" t="s">
        <v>11</v>
      </c>
      <c r="J519" s="63"/>
    </row>
    <row r="520" spans="1:10" s="46" customFormat="1" ht="23.25">
      <c r="A520" s="17"/>
      <c r="B520" s="103" t="s">
        <v>476</v>
      </c>
      <c r="C520" s="113" t="s">
        <v>8</v>
      </c>
      <c r="D520" s="17"/>
      <c r="E520" s="87"/>
      <c r="F520" s="20" t="s">
        <v>15</v>
      </c>
      <c r="G520" s="87"/>
      <c r="H520" s="113" t="s">
        <v>10</v>
      </c>
      <c r="I520" s="163"/>
      <c r="J520" s="63"/>
    </row>
    <row r="521" spans="1:10" s="46" customFormat="1" ht="23.25">
      <c r="A521" s="3">
        <v>174</v>
      </c>
      <c r="B521" s="65" t="s">
        <v>474</v>
      </c>
      <c r="C521" s="94" t="s">
        <v>7</v>
      </c>
      <c r="D521" s="3" t="s">
        <v>479</v>
      </c>
      <c r="E521" s="86" t="s">
        <v>29</v>
      </c>
      <c r="F521" s="5">
        <v>80000</v>
      </c>
      <c r="G521" s="86" t="s">
        <v>29</v>
      </c>
      <c r="H521" s="94" t="s">
        <v>9</v>
      </c>
      <c r="I521" s="162" t="s">
        <v>11</v>
      </c>
      <c r="J521" s="63"/>
    </row>
    <row r="522" spans="1:10" s="46" customFormat="1" ht="23.25">
      <c r="A522" s="4"/>
      <c r="B522" s="103" t="s">
        <v>475</v>
      </c>
      <c r="C522" s="113" t="s">
        <v>8</v>
      </c>
      <c r="D522" s="17"/>
      <c r="E522" s="87"/>
      <c r="F522" s="20" t="s">
        <v>15</v>
      </c>
      <c r="G522" s="87"/>
      <c r="H522" s="113" t="s">
        <v>10</v>
      </c>
      <c r="I522" s="163"/>
      <c r="J522" s="63"/>
    </row>
    <row r="523" spans="1:10" s="46" customFormat="1" ht="23.25">
      <c r="A523" s="3">
        <v>175</v>
      </c>
      <c r="B523" s="65" t="s">
        <v>488</v>
      </c>
      <c r="C523" s="94" t="s">
        <v>7</v>
      </c>
      <c r="D523" s="3" t="s">
        <v>480</v>
      </c>
      <c r="E523" s="86" t="s">
        <v>29</v>
      </c>
      <c r="F523" s="5">
        <v>32000</v>
      </c>
      <c r="G523" s="86" t="s">
        <v>29</v>
      </c>
      <c r="H523" s="94" t="s">
        <v>9</v>
      </c>
      <c r="I523" s="162" t="s">
        <v>11</v>
      </c>
      <c r="J523" s="63"/>
    </row>
    <row r="524" spans="1:10" s="46" customFormat="1" ht="23.25">
      <c r="A524" s="17"/>
      <c r="B524" s="103" t="s">
        <v>486</v>
      </c>
      <c r="C524" s="113" t="s">
        <v>8</v>
      </c>
      <c r="D524" s="17"/>
      <c r="E524" s="87"/>
      <c r="F524" s="20" t="s">
        <v>15</v>
      </c>
      <c r="G524" s="87"/>
      <c r="H524" s="113" t="s">
        <v>10</v>
      </c>
      <c r="I524" s="163"/>
      <c r="J524" s="63"/>
    </row>
    <row r="525" spans="1:10" s="46" customFormat="1" ht="23.25">
      <c r="A525" s="3">
        <v>177</v>
      </c>
      <c r="B525" s="65" t="s">
        <v>481</v>
      </c>
      <c r="C525" s="94" t="s">
        <v>7</v>
      </c>
      <c r="D525" s="3" t="s">
        <v>482</v>
      </c>
      <c r="E525" s="86" t="s">
        <v>29</v>
      </c>
      <c r="F525" s="5">
        <v>450000</v>
      </c>
      <c r="G525" s="86" t="s">
        <v>29</v>
      </c>
      <c r="H525" s="94" t="s">
        <v>9</v>
      </c>
      <c r="I525" s="162" t="s">
        <v>11</v>
      </c>
      <c r="J525" s="63"/>
    </row>
    <row r="526" spans="1:10" s="46" customFormat="1" ht="23.25">
      <c r="A526" s="17"/>
      <c r="B526" s="103" t="s">
        <v>487</v>
      </c>
      <c r="C526" s="113" t="s">
        <v>8</v>
      </c>
      <c r="D526" s="17"/>
      <c r="E526" s="87"/>
      <c r="F526" s="20" t="s">
        <v>15</v>
      </c>
      <c r="G526" s="87"/>
      <c r="H526" s="113" t="s">
        <v>10</v>
      </c>
      <c r="I526" s="163"/>
      <c r="J526" s="63"/>
    </row>
    <row r="527" spans="1:10" s="46" customFormat="1" ht="23.25">
      <c r="A527" s="3">
        <v>178</v>
      </c>
      <c r="B527" s="65" t="s">
        <v>484</v>
      </c>
      <c r="C527" s="94" t="s">
        <v>7</v>
      </c>
      <c r="D527" s="5" t="s">
        <v>485</v>
      </c>
      <c r="E527" s="86" t="s">
        <v>29</v>
      </c>
      <c r="F527" s="5">
        <v>200000</v>
      </c>
      <c r="G527" s="86" t="s">
        <v>29</v>
      </c>
      <c r="H527" s="94" t="s">
        <v>9</v>
      </c>
      <c r="I527" s="162" t="s">
        <v>11</v>
      </c>
      <c r="J527" s="63"/>
    </row>
    <row r="528" spans="1:10" s="46" customFormat="1" ht="23.25">
      <c r="A528" s="17"/>
      <c r="B528" s="103" t="s">
        <v>483</v>
      </c>
      <c r="C528" s="113" t="s">
        <v>8</v>
      </c>
      <c r="D528" s="17"/>
      <c r="E528" s="87"/>
      <c r="F528" s="20" t="s">
        <v>15</v>
      </c>
      <c r="G528" s="87"/>
      <c r="H528" s="113" t="s">
        <v>10</v>
      </c>
      <c r="I528" s="163"/>
      <c r="J528" s="63"/>
    </row>
    <row r="529" spans="1:10" s="46" customFormat="1" ht="23.25">
      <c r="A529" s="3">
        <v>179</v>
      </c>
      <c r="B529" s="65" t="s">
        <v>490</v>
      </c>
      <c r="C529" s="94" t="s">
        <v>7</v>
      </c>
      <c r="D529" s="3" t="s">
        <v>491</v>
      </c>
      <c r="E529" s="86" t="s">
        <v>29</v>
      </c>
      <c r="F529" s="5">
        <v>30000</v>
      </c>
      <c r="G529" s="86" t="s">
        <v>29</v>
      </c>
      <c r="H529" s="94" t="s">
        <v>9</v>
      </c>
      <c r="I529" s="162" t="s">
        <v>11</v>
      </c>
      <c r="J529" s="63"/>
    </row>
    <row r="530" spans="1:10" s="46" customFormat="1" ht="23.25">
      <c r="A530" s="17"/>
      <c r="B530" s="103" t="s">
        <v>130</v>
      </c>
      <c r="C530" s="113" t="s">
        <v>8</v>
      </c>
      <c r="D530" s="17"/>
      <c r="E530" s="87"/>
      <c r="F530" s="20" t="s">
        <v>15</v>
      </c>
      <c r="G530" s="87"/>
      <c r="H530" s="113" t="s">
        <v>10</v>
      </c>
      <c r="I530" s="163"/>
      <c r="J530" s="63"/>
    </row>
    <row r="531" spans="1:9" ht="23.25">
      <c r="A531" s="675" t="s">
        <v>12</v>
      </c>
      <c r="B531" s="675"/>
      <c r="C531" s="675"/>
      <c r="D531" s="675"/>
      <c r="E531" s="675"/>
      <c r="F531" s="675"/>
      <c r="G531" s="675"/>
      <c r="H531" s="675"/>
      <c r="I531" s="675"/>
    </row>
    <row r="532" spans="1:9" ht="23.25">
      <c r="A532" s="675" t="s">
        <v>33</v>
      </c>
      <c r="B532" s="675"/>
      <c r="C532" s="675"/>
      <c r="D532" s="675"/>
      <c r="E532" s="675"/>
      <c r="F532" s="675"/>
      <c r="G532" s="675"/>
      <c r="H532" s="675"/>
      <c r="I532" s="675"/>
    </row>
    <row r="533" spans="1:9" ht="23.25">
      <c r="A533" s="675" t="s">
        <v>14</v>
      </c>
      <c r="B533" s="675"/>
      <c r="C533" s="675"/>
      <c r="D533" s="675"/>
      <c r="E533" s="675"/>
      <c r="F533" s="675"/>
      <c r="G533" s="675"/>
      <c r="H533" s="675"/>
      <c r="I533" s="675"/>
    </row>
    <row r="534" spans="1:9" ht="23.25">
      <c r="A534" s="15" t="s">
        <v>30</v>
      </c>
      <c r="B534" s="127"/>
      <c r="C534" s="127"/>
      <c r="D534" s="15"/>
      <c r="E534" s="49"/>
      <c r="F534" s="49"/>
      <c r="G534" s="49"/>
      <c r="H534" s="127"/>
      <c r="I534" s="15"/>
    </row>
    <row r="535" spans="1:9" ht="23.25">
      <c r="A535" s="15"/>
      <c r="B535" s="127" t="s">
        <v>34</v>
      </c>
      <c r="C535" s="127"/>
      <c r="D535" s="15" t="s">
        <v>881</v>
      </c>
      <c r="E535" s="152"/>
      <c r="F535" s="49"/>
      <c r="G535" s="151"/>
      <c r="H535" s="127"/>
      <c r="I535" s="15"/>
    </row>
    <row r="536" spans="1:9" ht="23.25">
      <c r="A536" s="60" t="s">
        <v>0</v>
      </c>
      <c r="B536" s="60" t="s">
        <v>1</v>
      </c>
      <c r="C536" s="60" t="s">
        <v>2</v>
      </c>
      <c r="D536" s="29" t="s">
        <v>4</v>
      </c>
      <c r="E536" s="680" t="s">
        <v>5</v>
      </c>
      <c r="F536" s="681"/>
      <c r="G536" s="682"/>
      <c r="H536" s="60" t="s">
        <v>6</v>
      </c>
      <c r="I536" s="60" t="s">
        <v>316</v>
      </c>
    </row>
    <row r="537" spans="1:9" ht="23.25">
      <c r="A537" s="112"/>
      <c r="B537" s="112"/>
      <c r="C537" s="112"/>
      <c r="D537" s="17" t="s">
        <v>3</v>
      </c>
      <c r="E537" s="66">
        <v>2557</v>
      </c>
      <c r="F537" s="66">
        <v>2558</v>
      </c>
      <c r="G537" s="66">
        <v>2559</v>
      </c>
      <c r="H537" s="112"/>
      <c r="I537" s="112" t="s">
        <v>317</v>
      </c>
    </row>
    <row r="538" spans="1:10" s="46" customFormat="1" ht="23.25">
      <c r="A538" s="3">
        <v>180</v>
      </c>
      <c r="B538" s="65" t="s">
        <v>492</v>
      </c>
      <c r="C538" s="94" t="s">
        <v>7</v>
      </c>
      <c r="D538" s="3" t="s">
        <v>493</v>
      </c>
      <c r="E538" s="86" t="s">
        <v>29</v>
      </c>
      <c r="F538" s="5">
        <v>150000</v>
      </c>
      <c r="G538" s="86" t="s">
        <v>29</v>
      </c>
      <c r="H538" s="94" t="s">
        <v>9</v>
      </c>
      <c r="I538" s="162" t="s">
        <v>11</v>
      </c>
      <c r="J538" s="63"/>
    </row>
    <row r="539" spans="1:10" s="46" customFormat="1" ht="23.25">
      <c r="A539" s="9"/>
      <c r="B539" s="64" t="s">
        <v>496</v>
      </c>
      <c r="C539" s="109" t="s">
        <v>8</v>
      </c>
      <c r="D539" s="28"/>
      <c r="E539" s="88"/>
      <c r="F539" s="20" t="s">
        <v>15</v>
      </c>
      <c r="G539" s="88"/>
      <c r="H539" s="109" t="s">
        <v>10</v>
      </c>
      <c r="I539" s="163"/>
      <c r="J539" s="63"/>
    </row>
    <row r="540" spans="1:10" s="46" customFormat="1" ht="23.25">
      <c r="A540" s="3">
        <v>182</v>
      </c>
      <c r="B540" s="129" t="s">
        <v>494</v>
      </c>
      <c r="C540" s="94" t="s">
        <v>7</v>
      </c>
      <c r="D540" s="3" t="s">
        <v>499</v>
      </c>
      <c r="E540" s="86" t="s">
        <v>29</v>
      </c>
      <c r="F540" s="5">
        <v>120000</v>
      </c>
      <c r="G540" s="89" t="s">
        <v>29</v>
      </c>
      <c r="H540" s="94" t="s">
        <v>9</v>
      </c>
      <c r="I540" s="162" t="s">
        <v>11</v>
      </c>
      <c r="J540" s="63"/>
    </row>
    <row r="541" spans="1:10" s="46" customFormat="1" ht="23.25">
      <c r="A541" s="4"/>
      <c r="B541" s="111" t="s">
        <v>495</v>
      </c>
      <c r="C541" s="113" t="s">
        <v>8</v>
      </c>
      <c r="D541" s="17"/>
      <c r="E541" s="87"/>
      <c r="F541" s="20" t="s">
        <v>15</v>
      </c>
      <c r="G541" s="91"/>
      <c r="H541" s="113" t="s">
        <v>10</v>
      </c>
      <c r="I541" s="163"/>
      <c r="J541" s="63"/>
    </row>
    <row r="542" spans="1:10" s="46" customFormat="1" ht="23.25">
      <c r="A542" s="3">
        <v>183</v>
      </c>
      <c r="B542" s="129" t="s">
        <v>497</v>
      </c>
      <c r="C542" s="94" t="s">
        <v>7</v>
      </c>
      <c r="D542" s="3" t="s">
        <v>51</v>
      </c>
      <c r="E542" s="89" t="s">
        <v>29</v>
      </c>
      <c r="F542" s="5">
        <v>210000</v>
      </c>
      <c r="G542" s="89" t="s">
        <v>29</v>
      </c>
      <c r="H542" s="94" t="s">
        <v>9</v>
      </c>
      <c r="I542" s="162" t="s">
        <v>11</v>
      </c>
      <c r="J542" s="63"/>
    </row>
    <row r="543" spans="1:10" s="46" customFormat="1" ht="23.25">
      <c r="A543" s="4"/>
      <c r="B543" s="111" t="s">
        <v>498</v>
      </c>
      <c r="C543" s="113" t="s">
        <v>8</v>
      </c>
      <c r="D543" s="17"/>
      <c r="E543" s="91"/>
      <c r="F543" s="20" t="s">
        <v>15</v>
      </c>
      <c r="G543" s="91"/>
      <c r="H543" s="113" t="s">
        <v>10</v>
      </c>
      <c r="I543" s="163"/>
      <c r="J543" s="63"/>
    </row>
    <row r="544" spans="1:10" s="46" customFormat="1" ht="23.25">
      <c r="A544" s="26">
        <v>184</v>
      </c>
      <c r="B544" s="65" t="s">
        <v>500</v>
      </c>
      <c r="C544" s="94" t="s">
        <v>7</v>
      </c>
      <c r="D544" s="25" t="s">
        <v>502</v>
      </c>
      <c r="E544" s="86" t="s">
        <v>29</v>
      </c>
      <c r="F544" s="11">
        <v>150000</v>
      </c>
      <c r="G544" s="86" t="s">
        <v>29</v>
      </c>
      <c r="H544" s="94" t="s">
        <v>9</v>
      </c>
      <c r="I544" s="162" t="s">
        <v>11</v>
      </c>
      <c r="J544" s="63"/>
    </row>
    <row r="545" spans="1:10" s="46" customFormat="1" ht="23.25">
      <c r="A545" s="36"/>
      <c r="B545" s="103" t="s">
        <v>501</v>
      </c>
      <c r="C545" s="113" t="s">
        <v>8</v>
      </c>
      <c r="D545" s="90"/>
      <c r="E545" s="87"/>
      <c r="F545" s="20" t="s">
        <v>15</v>
      </c>
      <c r="G545" s="87"/>
      <c r="H545" s="113" t="s">
        <v>10</v>
      </c>
      <c r="I545" s="163"/>
      <c r="J545" s="63"/>
    </row>
    <row r="546" spans="1:10" s="46" customFormat="1" ht="23.25">
      <c r="A546" s="3">
        <v>185</v>
      </c>
      <c r="B546" s="65" t="s">
        <v>503</v>
      </c>
      <c r="C546" s="94" t="s">
        <v>7</v>
      </c>
      <c r="D546" s="56" t="s">
        <v>505</v>
      </c>
      <c r="E546" s="86" t="s">
        <v>29</v>
      </c>
      <c r="F546" s="5">
        <v>240000</v>
      </c>
      <c r="G546" s="83" t="s">
        <v>29</v>
      </c>
      <c r="H546" s="94" t="s">
        <v>9</v>
      </c>
      <c r="I546" s="162" t="s">
        <v>11</v>
      </c>
      <c r="J546" s="63"/>
    </row>
    <row r="547" spans="1:10" s="46" customFormat="1" ht="23.25">
      <c r="A547" s="4"/>
      <c r="B547" s="103" t="s">
        <v>504</v>
      </c>
      <c r="C547" s="113" t="s">
        <v>8</v>
      </c>
      <c r="D547" s="24"/>
      <c r="E547" s="87"/>
      <c r="F547" s="20" t="s">
        <v>15</v>
      </c>
      <c r="G547" s="85"/>
      <c r="H547" s="113" t="s">
        <v>10</v>
      </c>
      <c r="I547" s="163"/>
      <c r="J547" s="63"/>
    </row>
    <row r="548" spans="1:10" s="46" customFormat="1" ht="23.25">
      <c r="A548" s="3">
        <v>186</v>
      </c>
      <c r="B548" s="65" t="s">
        <v>506</v>
      </c>
      <c r="C548" s="94" t="s">
        <v>7</v>
      </c>
      <c r="D548" s="3" t="s">
        <v>493</v>
      </c>
      <c r="E548" s="26" t="s">
        <v>29</v>
      </c>
      <c r="F548" s="5">
        <v>150000</v>
      </c>
      <c r="G548" s="38" t="s">
        <v>29</v>
      </c>
      <c r="H548" s="94" t="s">
        <v>9</v>
      </c>
      <c r="I548" s="162" t="s">
        <v>11</v>
      </c>
      <c r="J548" s="63"/>
    </row>
    <row r="549" spans="1:10" s="46" customFormat="1" ht="23.25">
      <c r="A549" s="4"/>
      <c r="B549" s="103" t="s">
        <v>130</v>
      </c>
      <c r="C549" s="113" t="s">
        <v>8</v>
      </c>
      <c r="D549" s="4"/>
      <c r="E549" s="36"/>
      <c r="F549" s="20" t="s">
        <v>15</v>
      </c>
      <c r="G549" s="31"/>
      <c r="H549" s="113" t="s">
        <v>10</v>
      </c>
      <c r="I549" s="163"/>
      <c r="J549" s="63"/>
    </row>
    <row r="550" spans="1:10" s="46" customFormat="1" ht="23.25">
      <c r="A550" s="26">
        <v>187</v>
      </c>
      <c r="B550" s="65" t="s">
        <v>507</v>
      </c>
      <c r="C550" s="94" t="s">
        <v>7</v>
      </c>
      <c r="D550" s="25" t="s">
        <v>508</v>
      </c>
      <c r="E550" s="3" t="s">
        <v>29</v>
      </c>
      <c r="F550" s="5">
        <v>150000</v>
      </c>
      <c r="G550" s="25" t="s">
        <v>29</v>
      </c>
      <c r="H550" s="94" t="s">
        <v>9</v>
      </c>
      <c r="I550" s="162" t="s">
        <v>11</v>
      </c>
      <c r="J550" s="63"/>
    </row>
    <row r="551" spans="1:10" s="46" customFormat="1" ht="23.25">
      <c r="A551" s="79"/>
      <c r="B551" s="103" t="s">
        <v>509</v>
      </c>
      <c r="C551" s="113" t="s">
        <v>8</v>
      </c>
      <c r="D551" s="48"/>
      <c r="E551" s="4"/>
      <c r="F551" s="20" t="s">
        <v>15</v>
      </c>
      <c r="G551" s="48"/>
      <c r="H551" s="113" t="s">
        <v>10</v>
      </c>
      <c r="I551" s="163"/>
      <c r="J551" s="63"/>
    </row>
    <row r="552" spans="1:10" s="46" customFormat="1" ht="23.25">
      <c r="A552" s="26">
        <v>188</v>
      </c>
      <c r="B552" s="65" t="s">
        <v>510</v>
      </c>
      <c r="C552" s="94" t="s">
        <v>7</v>
      </c>
      <c r="D552" s="3" t="s">
        <v>512</v>
      </c>
      <c r="E552" s="25" t="s">
        <v>29</v>
      </c>
      <c r="F552" s="5">
        <v>120000</v>
      </c>
      <c r="G552" s="25" t="s">
        <v>29</v>
      </c>
      <c r="H552" s="94" t="s">
        <v>9</v>
      </c>
      <c r="I552" s="162" t="s">
        <v>11</v>
      </c>
      <c r="J552" s="63"/>
    </row>
    <row r="553" spans="1:10" s="46" customFormat="1" ht="23.25">
      <c r="A553" s="36"/>
      <c r="B553" s="103" t="s">
        <v>511</v>
      </c>
      <c r="C553" s="113" t="s">
        <v>8</v>
      </c>
      <c r="D553" s="4"/>
      <c r="E553" s="48"/>
      <c r="F553" s="20" t="s">
        <v>15</v>
      </c>
      <c r="G553" s="48"/>
      <c r="H553" s="113" t="s">
        <v>10</v>
      </c>
      <c r="I553" s="163"/>
      <c r="J553" s="63"/>
    </row>
    <row r="554" spans="1:9" ht="23.25">
      <c r="A554" s="675" t="s">
        <v>12</v>
      </c>
      <c r="B554" s="675"/>
      <c r="C554" s="675"/>
      <c r="D554" s="675"/>
      <c r="E554" s="675"/>
      <c r="F554" s="675"/>
      <c r="G554" s="675"/>
      <c r="H554" s="675"/>
      <c r="I554" s="675"/>
    </row>
    <row r="555" spans="1:9" ht="23.25">
      <c r="A555" s="675" t="s">
        <v>33</v>
      </c>
      <c r="B555" s="675"/>
      <c r="C555" s="675"/>
      <c r="D555" s="675"/>
      <c r="E555" s="675"/>
      <c r="F555" s="675"/>
      <c r="G555" s="675"/>
      <c r="H555" s="675"/>
      <c r="I555" s="675"/>
    </row>
    <row r="556" spans="1:9" ht="23.25">
      <c r="A556" s="675" t="s">
        <v>14</v>
      </c>
      <c r="B556" s="675"/>
      <c r="C556" s="675"/>
      <c r="D556" s="675"/>
      <c r="E556" s="675"/>
      <c r="F556" s="675"/>
      <c r="G556" s="675"/>
      <c r="H556" s="675"/>
      <c r="I556" s="675"/>
    </row>
    <row r="557" spans="1:9" ht="23.25">
      <c r="A557" s="15" t="s">
        <v>30</v>
      </c>
      <c r="B557" s="127"/>
      <c r="C557" s="127"/>
      <c r="D557" s="15"/>
      <c r="E557" s="49"/>
      <c r="F557" s="49"/>
      <c r="G557" s="49"/>
      <c r="H557" s="127"/>
      <c r="I557" s="15"/>
    </row>
    <row r="558" spans="1:9" ht="23.25">
      <c r="A558" s="15"/>
      <c r="B558" s="127" t="s">
        <v>34</v>
      </c>
      <c r="C558" s="127"/>
      <c r="D558" s="15" t="s">
        <v>883</v>
      </c>
      <c r="E558" s="152"/>
      <c r="F558" s="49"/>
      <c r="G558" s="151"/>
      <c r="H558" s="127"/>
      <c r="I558" s="15"/>
    </row>
    <row r="559" spans="1:9" ht="23.25">
      <c r="A559" s="60" t="s">
        <v>0</v>
      </c>
      <c r="B559" s="60" t="s">
        <v>1</v>
      </c>
      <c r="C559" s="60" t="s">
        <v>2</v>
      </c>
      <c r="D559" s="29" t="s">
        <v>4</v>
      </c>
      <c r="E559" s="680" t="s">
        <v>5</v>
      </c>
      <c r="F559" s="681"/>
      <c r="G559" s="682"/>
      <c r="H559" s="60" t="s">
        <v>6</v>
      </c>
      <c r="I559" s="60" t="s">
        <v>316</v>
      </c>
    </row>
    <row r="560" spans="1:9" ht="23.25">
      <c r="A560" s="112"/>
      <c r="B560" s="112"/>
      <c r="C560" s="112"/>
      <c r="D560" s="17" t="s">
        <v>3</v>
      </c>
      <c r="E560" s="66">
        <v>2557</v>
      </c>
      <c r="F560" s="66">
        <v>2558</v>
      </c>
      <c r="G560" s="66">
        <v>2559</v>
      </c>
      <c r="H560" s="112"/>
      <c r="I560" s="112" t="s">
        <v>317</v>
      </c>
    </row>
    <row r="561" spans="1:10" s="46" customFormat="1" ht="23.25">
      <c r="A561" s="3">
        <v>189</v>
      </c>
      <c r="B561" s="108" t="s">
        <v>513</v>
      </c>
      <c r="C561" s="94" t="s">
        <v>7</v>
      </c>
      <c r="D561" s="26" t="s">
        <v>514</v>
      </c>
      <c r="E561" s="3" t="s">
        <v>29</v>
      </c>
      <c r="F561" s="11">
        <v>120000</v>
      </c>
      <c r="G561" s="38" t="s">
        <v>29</v>
      </c>
      <c r="H561" s="94" t="s">
        <v>9</v>
      </c>
      <c r="I561" s="162" t="s">
        <v>11</v>
      </c>
      <c r="J561" s="63"/>
    </row>
    <row r="562" spans="1:10" s="46" customFormat="1" ht="23.25">
      <c r="A562" s="14"/>
      <c r="B562" s="135" t="s">
        <v>515</v>
      </c>
      <c r="C562" s="113" t="s">
        <v>8</v>
      </c>
      <c r="D562" s="36"/>
      <c r="E562" s="4"/>
      <c r="F562" s="45" t="s">
        <v>15</v>
      </c>
      <c r="G562" s="31"/>
      <c r="H562" s="113" t="s">
        <v>10</v>
      </c>
      <c r="I562" s="163"/>
      <c r="J562" s="63"/>
    </row>
    <row r="563" spans="1:10" s="46" customFormat="1" ht="23.25">
      <c r="A563" s="26">
        <v>190</v>
      </c>
      <c r="B563" s="65" t="s">
        <v>516</v>
      </c>
      <c r="C563" s="94" t="s">
        <v>7</v>
      </c>
      <c r="D563" s="25" t="s">
        <v>517</v>
      </c>
      <c r="E563" s="3" t="s">
        <v>29</v>
      </c>
      <c r="F563" s="44">
        <v>120000</v>
      </c>
      <c r="G563" s="25" t="s">
        <v>29</v>
      </c>
      <c r="H563" s="94" t="s">
        <v>9</v>
      </c>
      <c r="I563" s="162" t="s">
        <v>11</v>
      </c>
      <c r="J563" s="63"/>
    </row>
    <row r="564" spans="1:10" s="46" customFormat="1" ht="23.25">
      <c r="A564" s="36"/>
      <c r="B564" s="103" t="s">
        <v>519</v>
      </c>
      <c r="C564" s="113" t="s">
        <v>8</v>
      </c>
      <c r="D564" s="48"/>
      <c r="E564" s="4"/>
      <c r="F564" s="20" t="s">
        <v>15</v>
      </c>
      <c r="G564" s="7"/>
      <c r="H564" s="113" t="s">
        <v>10</v>
      </c>
      <c r="I564" s="163"/>
      <c r="J564" s="63"/>
    </row>
    <row r="565" spans="1:10" s="46" customFormat="1" ht="23.25">
      <c r="A565" s="26">
        <v>191</v>
      </c>
      <c r="B565" s="65" t="s">
        <v>518</v>
      </c>
      <c r="C565" s="94" t="s">
        <v>7</v>
      </c>
      <c r="D565" s="3" t="s">
        <v>521</v>
      </c>
      <c r="E565" s="25" t="s">
        <v>29</v>
      </c>
      <c r="F565" s="100">
        <v>120000</v>
      </c>
      <c r="G565" s="3" t="s">
        <v>29</v>
      </c>
      <c r="H565" s="117" t="s">
        <v>9</v>
      </c>
      <c r="I565" s="162" t="s">
        <v>11</v>
      </c>
      <c r="J565" s="63"/>
    </row>
    <row r="566" spans="1:10" s="46" customFormat="1" ht="23.25">
      <c r="A566" s="79"/>
      <c r="B566" s="103" t="s">
        <v>520</v>
      </c>
      <c r="C566" s="113" t="s">
        <v>8</v>
      </c>
      <c r="D566" s="4"/>
      <c r="E566" s="48"/>
      <c r="F566" s="30" t="s">
        <v>15</v>
      </c>
      <c r="G566" s="4"/>
      <c r="H566" s="118" t="s">
        <v>10</v>
      </c>
      <c r="I566" s="163"/>
      <c r="J566" s="63"/>
    </row>
    <row r="567" spans="1:10" s="46" customFormat="1" ht="23.25">
      <c r="A567" s="3">
        <v>192</v>
      </c>
      <c r="B567" s="65" t="s">
        <v>522</v>
      </c>
      <c r="C567" s="94" t="s">
        <v>7</v>
      </c>
      <c r="D567" s="3" t="s">
        <v>397</v>
      </c>
      <c r="E567" s="3" t="s">
        <v>29</v>
      </c>
      <c r="F567" s="5">
        <v>600000</v>
      </c>
      <c r="G567" s="9" t="s">
        <v>29</v>
      </c>
      <c r="H567" s="94" t="s">
        <v>9</v>
      </c>
      <c r="I567" s="162" t="s">
        <v>11</v>
      </c>
      <c r="J567" s="63"/>
    </row>
    <row r="568" spans="1:10" s="46" customFormat="1" ht="23.25">
      <c r="A568" s="4"/>
      <c r="B568" s="103" t="s">
        <v>523</v>
      </c>
      <c r="C568" s="113" t="s">
        <v>8</v>
      </c>
      <c r="D568" s="4"/>
      <c r="E568" s="4"/>
      <c r="F568" s="20" t="s">
        <v>15</v>
      </c>
      <c r="G568" s="4"/>
      <c r="H568" s="113" t="s">
        <v>10</v>
      </c>
      <c r="I568" s="163"/>
      <c r="J568" s="63"/>
    </row>
    <row r="569" spans="1:10" s="46" customFormat="1" ht="23.25">
      <c r="A569" s="26">
        <v>193</v>
      </c>
      <c r="B569" s="65" t="s">
        <v>524</v>
      </c>
      <c r="C569" s="94" t="s">
        <v>7</v>
      </c>
      <c r="D569" s="3" t="s">
        <v>377</v>
      </c>
      <c r="E569" s="89" t="s">
        <v>29</v>
      </c>
      <c r="F569" s="5">
        <v>400000</v>
      </c>
      <c r="G569" s="89" t="s">
        <v>29</v>
      </c>
      <c r="H569" s="94" t="s">
        <v>9</v>
      </c>
      <c r="I569" s="162" t="s">
        <v>11</v>
      </c>
      <c r="J569" s="63"/>
    </row>
    <row r="570" spans="1:10" s="46" customFormat="1" ht="23.25">
      <c r="A570" s="36"/>
      <c r="B570" s="103" t="s">
        <v>525</v>
      </c>
      <c r="C570" s="113" t="s">
        <v>8</v>
      </c>
      <c r="D570" s="17"/>
      <c r="E570" s="91"/>
      <c r="F570" s="20" t="s">
        <v>15</v>
      </c>
      <c r="G570" s="91"/>
      <c r="H570" s="113" t="s">
        <v>10</v>
      </c>
      <c r="I570" s="163"/>
      <c r="J570" s="63"/>
    </row>
    <row r="571" spans="1:10" s="46" customFormat="1" ht="23.25">
      <c r="A571" s="3">
        <v>194</v>
      </c>
      <c r="B571" s="65" t="s">
        <v>526</v>
      </c>
      <c r="C571" s="94" t="s">
        <v>7</v>
      </c>
      <c r="D571" s="26" t="s">
        <v>528</v>
      </c>
      <c r="E571" s="86" t="s">
        <v>29</v>
      </c>
      <c r="F571" s="5">
        <v>400000</v>
      </c>
      <c r="G571" s="83" t="s">
        <v>29</v>
      </c>
      <c r="H571" s="94" t="s">
        <v>9</v>
      </c>
      <c r="I571" s="162" t="s">
        <v>11</v>
      </c>
      <c r="J571" s="63"/>
    </row>
    <row r="572" spans="1:10" s="46" customFormat="1" ht="23.25">
      <c r="A572" s="4"/>
      <c r="B572" s="103" t="s">
        <v>527</v>
      </c>
      <c r="C572" s="113" t="s">
        <v>8</v>
      </c>
      <c r="D572" s="24"/>
      <c r="E572" s="87"/>
      <c r="F572" s="20" t="s">
        <v>15</v>
      </c>
      <c r="G572" s="85"/>
      <c r="H572" s="113" t="s">
        <v>10</v>
      </c>
      <c r="I572" s="163"/>
      <c r="J572" s="63"/>
    </row>
    <row r="573" spans="1:10" s="46" customFormat="1" ht="23.25">
      <c r="A573" s="3">
        <v>195</v>
      </c>
      <c r="B573" s="65" t="s">
        <v>529</v>
      </c>
      <c r="C573" s="94" t="s">
        <v>7</v>
      </c>
      <c r="D573" s="26" t="s">
        <v>52</v>
      </c>
      <c r="E573" s="86" t="s">
        <v>29</v>
      </c>
      <c r="F573" s="5">
        <v>800000</v>
      </c>
      <c r="G573" s="83" t="s">
        <v>29</v>
      </c>
      <c r="H573" s="94" t="s">
        <v>9</v>
      </c>
      <c r="I573" s="162" t="s">
        <v>11</v>
      </c>
      <c r="J573" s="63"/>
    </row>
    <row r="574" spans="1:10" s="46" customFormat="1" ht="23.25">
      <c r="A574" s="4"/>
      <c r="B574" s="103" t="s">
        <v>530</v>
      </c>
      <c r="C574" s="113" t="s">
        <v>8</v>
      </c>
      <c r="D574" s="24"/>
      <c r="E574" s="87"/>
      <c r="F574" s="20" t="s">
        <v>15</v>
      </c>
      <c r="G574" s="85"/>
      <c r="H574" s="113" t="s">
        <v>10</v>
      </c>
      <c r="I574" s="163"/>
      <c r="J574" s="63"/>
    </row>
    <row r="575" spans="1:10" s="46" customFormat="1" ht="23.25">
      <c r="A575" s="26">
        <v>196</v>
      </c>
      <c r="B575" s="65" t="s">
        <v>531</v>
      </c>
      <c r="C575" s="94" t="s">
        <v>7</v>
      </c>
      <c r="D575" s="25" t="s">
        <v>532</v>
      </c>
      <c r="E575" s="86" t="s">
        <v>29</v>
      </c>
      <c r="F575" s="5">
        <v>600000</v>
      </c>
      <c r="G575" s="83" t="s">
        <v>29</v>
      </c>
      <c r="H575" s="94" t="s">
        <v>9</v>
      </c>
      <c r="I575" s="162" t="s">
        <v>11</v>
      </c>
      <c r="J575" s="63"/>
    </row>
    <row r="576" spans="1:10" s="46" customFormat="1" ht="23.25">
      <c r="A576" s="36"/>
      <c r="B576" s="103" t="s">
        <v>136</v>
      </c>
      <c r="C576" s="113" t="s">
        <v>8</v>
      </c>
      <c r="D576" s="90"/>
      <c r="E576" s="87"/>
      <c r="F576" s="20" t="s">
        <v>15</v>
      </c>
      <c r="G576" s="85"/>
      <c r="H576" s="113" t="s">
        <v>10</v>
      </c>
      <c r="I576" s="163"/>
      <c r="J576" s="63"/>
    </row>
    <row r="577" spans="1:9" ht="23.25">
      <c r="A577" s="675" t="s">
        <v>12</v>
      </c>
      <c r="B577" s="675"/>
      <c r="C577" s="675"/>
      <c r="D577" s="675"/>
      <c r="E577" s="675"/>
      <c r="F577" s="675"/>
      <c r="G577" s="675"/>
      <c r="H577" s="675"/>
      <c r="I577" s="675"/>
    </row>
    <row r="578" spans="1:9" ht="23.25">
      <c r="A578" s="675" t="s">
        <v>33</v>
      </c>
      <c r="B578" s="675"/>
      <c r="C578" s="675"/>
      <c r="D578" s="675"/>
      <c r="E578" s="675"/>
      <c r="F578" s="675"/>
      <c r="G578" s="675"/>
      <c r="H578" s="675"/>
      <c r="I578" s="675"/>
    </row>
    <row r="579" spans="1:9" ht="23.25">
      <c r="A579" s="675" t="s">
        <v>14</v>
      </c>
      <c r="B579" s="675"/>
      <c r="C579" s="675"/>
      <c r="D579" s="675"/>
      <c r="E579" s="675"/>
      <c r="F579" s="675"/>
      <c r="G579" s="675"/>
      <c r="H579" s="675"/>
      <c r="I579" s="675"/>
    </row>
    <row r="580" spans="1:9" ht="23.25">
      <c r="A580" s="15" t="s">
        <v>30</v>
      </c>
      <c r="B580" s="127"/>
      <c r="C580" s="127"/>
      <c r="D580" s="15"/>
      <c r="E580" s="49"/>
      <c r="F580" s="49"/>
      <c r="G580" s="49"/>
      <c r="H580" s="127"/>
      <c r="I580" s="15"/>
    </row>
    <row r="581" spans="1:9" ht="23.25">
      <c r="A581" s="15"/>
      <c r="B581" s="127" t="s">
        <v>34</v>
      </c>
      <c r="C581" s="127"/>
      <c r="D581" s="15" t="s">
        <v>884</v>
      </c>
      <c r="E581" s="152"/>
      <c r="F581" s="49"/>
      <c r="G581" s="151"/>
      <c r="H581" s="127"/>
      <c r="I581" s="15"/>
    </row>
    <row r="582" spans="1:9" ht="23.25">
      <c r="A582" s="60" t="s">
        <v>0</v>
      </c>
      <c r="B582" s="60" t="s">
        <v>1</v>
      </c>
      <c r="C582" s="60" t="s">
        <v>2</v>
      </c>
      <c r="D582" s="29" t="s">
        <v>4</v>
      </c>
      <c r="E582" s="680" t="s">
        <v>5</v>
      </c>
      <c r="F582" s="681"/>
      <c r="G582" s="682"/>
      <c r="H582" s="60" t="s">
        <v>6</v>
      </c>
      <c r="I582" s="60" t="s">
        <v>316</v>
      </c>
    </row>
    <row r="583" spans="1:9" ht="23.25">
      <c r="A583" s="112"/>
      <c r="B583" s="112"/>
      <c r="C583" s="112"/>
      <c r="D583" s="17" t="s">
        <v>3</v>
      </c>
      <c r="E583" s="66">
        <v>2557</v>
      </c>
      <c r="F583" s="66">
        <v>2558</v>
      </c>
      <c r="G583" s="66">
        <v>2559</v>
      </c>
      <c r="H583" s="112"/>
      <c r="I583" s="112" t="s">
        <v>317</v>
      </c>
    </row>
    <row r="584" spans="1:10" s="46" customFormat="1" ht="23.25">
      <c r="A584" s="26">
        <v>196</v>
      </c>
      <c r="B584" s="65" t="s">
        <v>533</v>
      </c>
      <c r="C584" s="94" t="s">
        <v>7</v>
      </c>
      <c r="D584" s="25" t="s">
        <v>535</v>
      </c>
      <c r="E584" s="86" t="s">
        <v>29</v>
      </c>
      <c r="F584" s="5">
        <v>900000</v>
      </c>
      <c r="G584" s="83" t="s">
        <v>29</v>
      </c>
      <c r="H584" s="94" t="s">
        <v>9</v>
      </c>
      <c r="I584" s="162" t="s">
        <v>11</v>
      </c>
      <c r="J584" s="63"/>
    </row>
    <row r="585" spans="1:10" s="46" customFormat="1" ht="23.25">
      <c r="A585" s="36"/>
      <c r="B585" s="103" t="s">
        <v>534</v>
      </c>
      <c r="C585" s="113" t="s">
        <v>8</v>
      </c>
      <c r="D585" s="90"/>
      <c r="E585" s="87"/>
      <c r="F585" s="20" t="s">
        <v>15</v>
      </c>
      <c r="G585" s="85"/>
      <c r="H585" s="113" t="s">
        <v>10</v>
      </c>
      <c r="I585" s="163"/>
      <c r="J585" s="63"/>
    </row>
    <row r="586" spans="1:9" ht="23.25">
      <c r="A586" s="3">
        <v>197</v>
      </c>
      <c r="B586" s="65" t="s">
        <v>536</v>
      </c>
      <c r="C586" s="94" t="s">
        <v>7</v>
      </c>
      <c r="D586" s="3" t="s">
        <v>538</v>
      </c>
      <c r="E586" s="5"/>
      <c r="F586" s="5" t="s">
        <v>29</v>
      </c>
      <c r="G586" s="5">
        <v>450000</v>
      </c>
      <c r="H586" s="94" t="s">
        <v>9</v>
      </c>
      <c r="I586" s="162" t="s">
        <v>11</v>
      </c>
    </row>
    <row r="587" spans="1:9" ht="23.25">
      <c r="A587" s="4"/>
      <c r="B587" s="103" t="s">
        <v>537</v>
      </c>
      <c r="C587" s="113" t="s">
        <v>8</v>
      </c>
      <c r="D587" s="4"/>
      <c r="E587" s="4" t="s">
        <v>539</v>
      </c>
      <c r="F587" s="6"/>
      <c r="G587" s="20" t="s">
        <v>15</v>
      </c>
      <c r="H587" s="113" t="s">
        <v>10</v>
      </c>
      <c r="I587" s="163" t="s">
        <v>539</v>
      </c>
    </row>
    <row r="588" spans="1:9" ht="23.25">
      <c r="A588" s="3">
        <v>198</v>
      </c>
      <c r="B588" s="64" t="s">
        <v>437</v>
      </c>
      <c r="C588" s="94" t="s">
        <v>7</v>
      </c>
      <c r="D588" s="3" t="s">
        <v>541</v>
      </c>
      <c r="E588" s="5" t="s">
        <v>29</v>
      </c>
      <c r="F588" s="5">
        <v>600000</v>
      </c>
      <c r="G588" s="5" t="s">
        <v>29</v>
      </c>
      <c r="H588" s="94" t="s">
        <v>9</v>
      </c>
      <c r="I588" s="162" t="s">
        <v>1315</v>
      </c>
    </row>
    <row r="589" spans="1:9" ht="23.25">
      <c r="A589" s="4"/>
      <c r="B589" s="64" t="s">
        <v>540</v>
      </c>
      <c r="C589" s="113" t="s">
        <v>8</v>
      </c>
      <c r="D589" s="4"/>
      <c r="E589" s="6"/>
      <c r="F589" s="4" t="s">
        <v>15</v>
      </c>
      <c r="G589" s="6"/>
      <c r="H589" s="113" t="s">
        <v>10</v>
      </c>
      <c r="I589" s="163" t="s">
        <v>1316</v>
      </c>
    </row>
    <row r="590" spans="1:9" ht="23.25">
      <c r="A590" s="3">
        <v>199</v>
      </c>
      <c r="B590" s="65" t="s">
        <v>542</v>
      </c>
      <c r="C590" s="94" t="s">
        <v>7</v>
      </c>
      <c r="D590" s="3" t="s">
        <v>23</v>
      </c>
      <c r="E590" s="5" t="s">
        <v>29</v>
      </c>
      <c r="F590" s="5">
        <v>1000000</v>
      </c>
      <c r="G590" s="5" t="s">
        <v>29</v>
      </c>
      <c r="H590" s="94" t="s">
        <v>9</v>
      </c>
      <c r="I590" s="162" t="s">
        <v>1315</v>
      </c>
    </row>
    <row r="591" spans="1:9" ht="23.25">
      <c r="A591" s="9"/>
      <c r="B591" s="64" t="s">
        <v>543</v>
      </c>
      <c r="C591" s="113" t="s">
        <v>8</v>
      </c>
      <c r="D591" s="9" t="s">
        <v>61</v>
      </c>
      <c r="E591" s="13"/>
      <c r="F591" s="9" t="s">
        <v>15</v>
      </c>
      <c r="G591" s="13"/>
      <c r="H591" s="113" t="s">
        <v>10</v>
      </c>
      <c r="I591" s="163" t="s">
        <v>1316</v>
      </c>
    </row>
    <row r="592" spans="1:10" s="46" customFormat="1" ht="23.25">
      <c r="A592" s="3">
        <v>200</v>
      </c>
      <c r="B592" s="65" t="s">
        <v>544</v>
      </c>
      <c r="C592" s="94" t="s">
        <v>7</v>
      </c>
      <c r="D592" s="3" t="s">
        <v>546</v>
      </c>
      <c r="E592" s="86" t="s">
        <v>29</v>
      </c>
      <c r="F592" s="5">
        <v>600000</v>
      </c>
      <c r="G592" s="86" t="s">
        <v>29</v>
      </c>
      <c r="H592" s="94" t="s">
        <v>9</v>
      </c>
      <c r="I592" s="162" t="s">
        <v>11</v>
      </c>
      <c r="J592" s="63"/>
    </row>
    <row r="593" spans="1:10" s="46" customFormat="1" ht="23.25">
      <c r="A593" s="17"/>
      <c r="B593" s="103" t="s">
        <v>545</v>
      </c>
      <c r="C593" s="113" t="s">
        <v>8</v>
      </c>
      <c r="D593" s="17"/>
      <c r="E593" s="87"/>
      <c r="F593" s="20" t="s">
        <v>15</v>
      </c>
      <c r="G593" s="87"/>
      <c r="H593" s="113" t="s">
        <v>10</v>
      </c>
      <c r="I593" s="163"/>
      <c r="J593" s="63"/>
    </row>
    <row r="594" spans="1:10" s="46" customFormat="1" ht="23.25">
      <c r="A594" s="3">
        <v>201</v>
      </c>
      <c r="B594" s="65" t="s">
        <v>547</v>
      </c>
      <c r="C594" s="94" t="s">
        <v>7</v>
      </c>
      <c r="D594" s="3" t="s">
        <v>470</v>
      </c>
      <c r="E594" s="86" t="s">
        <v>29</v>
      </c>
      <c r="F594" s="5">
        <v>280000</v>
      </c>
      <c r="G594" s="86" t="s">
        <v>29</v>
      </c>
      <c r="H594" s="94" t="s">
        <v>9</v>
      </c>
      <c r="I594" s="162" t="s">
        <v>11</v>
      </c>
      <c r="J594" s="63"/>
    </row>
    <row r="595" spans="1:10" s="46" customFormat="1" ht="23.25">
      <c r="A595" s="17"/>
      <c r="B595" s="103" t="s">
        <v>548</v>
      </c>
      <c r="C595" s="113" t="s">
        <v>8</v>
      </c>
      <c r="D595" s="17"/>
      <c r="E595" s="87"/>
      <c r="F595" s="20" t="s">
        <v>15</v>
      </c>
      <c r="G595" s="87"/>
      <c r="H595" s="113" t="s">
        <v>10</v>
      </c>
      <c r="I595" s="163"/>
      <c r="J595" s="63"/>
    </row>
    <row r="596" spans="1:10" s="46" customFormat="1" ht="23.25">
      <c r="A596" s="3">
        <v>202</v>
      </c>
      <c r="B596" s="65" t="s">
        <v>549</v>
      </c>
      <c r="C596" s="94" t="s">
        <v>7</v>
      </c>
      <c r="D596" s="3" t="s">
        <v>470</v>
      </c>
      <c r="E596" s="86" t="s">
        <v>29</v>
      </c>
      <c r="F596" s="5">
        <v>280000</v>
      </c>
      <c r="G596" s="86" t="s">
        <v>29</v>
      </c>
      <c r="H596" s="94" t="s">
        <v>9</v>
      </c>
      <c r="I596" s="162" t="s">
        <v>11</v>
      </c>
      <c r="J596" s="63"/>
    </row>
    <row r="597" spans="1:10" s="46" customFormat="1" ht="23.25">
      <c r="A597" s="17"/>
      <c r="B597" s="103" t="s">
        <v>550</v>
      </c>
      <c r="C597" s="113" t="s">
        <v>8</v>
      </c>
      <c r="D597" s="17"/>
      <c r="E597" s="87"/>
      <c r="F597" s="20" t="s">
        <v>15</v>
      </c>
      <c r="G597" s="87"/>
      <c r="H597" s="113" t="s">
        <v>10</v>
      </c>
      <c r="I597" s="163"/>
      <c r="J597" s="63"/>
    </row>
    <row r="598" spans="1:10" s="46" customFormat="1" ht="23.25">
      <c r="A598" s="3">
        <v>203</v>
      </c>
      <c r="B598" s="65" t="s">
        <v>552</v>
      </c>
      <c r="C598" s="94" t="s">
        <v>7</v>
      </c>
      <c r="D598" s="3" t="s">
        <v>66</v>
      </c>
      <c r="E598" s="86" t="s">
        <v>29</v>
      </c>
      <c r="F598" s="5">
        <v>200000</v>
      </c>
      <c r="G598" s="86" t="s">
        <v>29</v>
      </c>
      <c r="H598" s="94" t="s">
        <v>9</v>
      </c>
      <c r="I598" s="162" t="s">
        <v>11</v>
      </c>
      <c r="J598" s="63"/>
    </row>
    <row r="599" spans="1:10" s="46" customFormat="1" ht="23.25">
      <c r="A599" s="17"/>
      <c r="B599" s="103" t="s">
        <v>551</v>
      </c>
      <c r="C599" s="113" t="s">
        <v>8</v>
      </c>
      <c r="D599" s="17"/>
      <c r="E599" s="87"/>
      <c r="F599" s="20" t="s">
        <v>15</v>
      </c>
      <c r="G599" s="87"/>
      <c r="H599" s="113" t="s">
        <v>10</v>
      </c>
      <c r="I599" s="163"/>
      <c r="J599" s="63"/>
    </row>
    <row r="600" spans="1:9" ht="23.25">
      <c r="A600" s="675" t="s">
        <v>12</v>
      </c>
      <c r="B600" s="675"/>
      <c r="C600" s="675"/>
      <c r="D600" s="675"/>
      <c r="E600" s="675"/>
      <c r="F600" s="675"/>
      <c r="G600" s="675"/>
      <c r="H600" s="675"/>
      <c r="I600" s="675"/>
    </row>
    <row r="601" spans="1:9" ht="23.25">
      <c r="A601" s="675" t="s">
        <v>33</v>
      </c>
      <c r="B601" s="675"/>
      <c r="C601" s="675"/>
      <c r="D601" s="675"/>
      <c r="E601" s="675"/>
      <c r="F601" s="675"/>
      <c r="G601" s="675"/>
      <c r="H601" s="675"/>
      <c r="I601" s="675"/>
    </row>
    <row r="602" spans="1:9" ht="23.25">
      <c r="A602" s="675" t="s">
        <v>14</v>
      </c>
      <c r="B602" s="675"/>
      <c r="C602" s="675"/>
      <c r="D602" s="675"/>
      <c r="E602" s="675"/>
      <c r="F602" s="675"/>
      <c r="G602" s="675"/>
      <c r="H602" s="675"/>
      <c r="I602" s="675"/>
    </row>
    <row r="603" spans="1:9" ht="23.25">
      <c r="A603" s="15" t="s">
        <v>30</v>
      </c>
      <c r="B603" s="127"/>
      <c r="C603" s="127"/>
      <c r="D603" s="15"/>
      <c r="E603" s="49"/>
      <c r="F603" s="49"/>
      <c r="G603" s="49"/>
      <c r="H603" s="127"/>
      <c r="I603" s="15"/>
    </row>
    <row r="604" spans="1:9" ht="23.25">
      <c r="A604" s="15"/>
      <c r="B604" s="127" t="s">
        <v>34</v>
      </c>
      <c r="C604" s="127"/>
      <c r="D604" s="15" t="s">
        <v>881</v>
      </c>
      <c r="E604" s="152"/>
      <c r="F604" s="49"/>
      <c r="G604" s="151"/>
      <c r="H604" s="127"/>
      <c r="I604" s="15"/>
    </row>
    <row r="605" spans="1:9" ht="23.25">
      <c r="A605" s="60" t="s">
        <v>0</v>
      </c>
      <c r="B605" s="60" t="s">
        <v>1</v>
      </c>
      <c r="C605" s="60" t="s">
        <v>2</v>
      </c>
      <c r="D605" s="29" t="s">
        <v>4</v>
      </c>
      <c r="E605" s="680" t="s">
        <v>5</v>
      </c>
      <c r="F605" s="681"/>
      <c r="G605" s="682"/>
      <c r="H605" s="60" t="s">
        <v>6</v>
      </c>
      <c r="I605" s="60" t="s">
        <v>316</v>
      </c>
    </row>
    <row r="606" spans="1:9" ht="23.25">
      <c r="A606" s="112"/>
      <c r="B606" s="112"/>
      <c r="C606" s="112"/>
      <c r="D606" s="17" t="s">
        <v>3</v>
      </c>
      <c r="E606" s="66">
        <v>2557</v>
      </c>
      <c r="F606" s="66">
        <v>2558</v>
      </c>
      <c r="G606" s="66">
        <v>2559</v>
      </c>
      <c r="H606" s="112"/>
      <c r="I606" s="112" t="s">
        <v>317</v>
      </c>
    </row>
    <row r="607" spans="1:10" s="46" customFormat="1" ht="23.25">
      <c r="A607" s="3">
        <v>204</v>
      </c>
      <c r="B607" s="65" t="s">
        <v>553</v>
      </c>
      <c r="C607" s="94" t="s">
        <v>7</v>
      </c>
      <c r="D607" s="3" t="s">
        <v>308</v>
      </c>
      <c r="E607" s="86" t="s">
        <v>29</v>
      </c>
      <c r="F607" s="5">
        <v>816000</v>
      </c>
      <c r="G607" s="86" t="s">
        <v>29</v>
      </c>
      <c r="H607" s="94" t="s">
        <v>9</v>
      </c>
      <c r="I607" s="162" t="s">
        <v>11</v>
      </c>
      <c r="J607" s="63"/>
    </row>
    <row r="608" spans="1:10" s="46" customFormat="1" ht="23.25">
      <c r="A608" s="4"/>
      <c r="B608" s="103" t="s">
        <v>554</v>
      </c>
      <c r="C608" s="113" t="s">
        <v>8</v>
      </c>
      <c r="D608" s="17"/>
      <c r="E608" s="87"/>
      <c r="F608" s="20" t="s">
        <v>15</v>
      </c>
      <c r="G608" s="87"/>
      <c r="H608" s="113" t="s">
        <v>10</v>
      </c>
      <c r="I608" s="163"/>
      <c r="J608" s="63"/>
    </row>
    <row r="609" spans="1:10" s="46" customFormat="1" ht="23.25">
      <c r="A609" s="3">
        <v>205</v>
      </c>
      <c r="B609" s="65" t="s">
        <v>553</v>
      </c>
      <c r="C609" s="94" t="s">
        <v>7</v>
      </c>
      <c r="D609" s="3" t="s">
        <v>308</v>
      </c>
      <c r="E609" s="86" t="s">
        <v>29</v>
      </c>
      <c r="F609" s="5">
        <v>816000</v>
      </c>
      <c r="G609" s="86" t="s">
        <v>29</v>
      </c>
      <c r="H609" s="94" t="s">
        <v>9</v>
      </c>
      <c r="I609" s="162" t="s">
        <v>11</v>
      </c>
      <c r="J609" s="63"/>
    </row>
    <row r="610" spans="1:10" s="46" customFormat="1" ht="23.25">
      <c r="A610" s="17"/>
      <c r="B610" s="103" t="s">
        <v>557</v>
      </c>
      <c r="C610" s="113" t="s">
        <v>8</v>
      </c>
      <c r="D610" s="17"/>
      <c r="E610" s="87"/>
      <c r="F610" s="20" t="s">
        <v>15</v>
      </c>
      <c r="G610" s="87"/>
      <c r="H610" s="113" t="s">
        <v>10</v>
      </c>
      <c r="I610" s="163"/>
      <c r="J610" s="63"/>
    </row>
    <row r="611" spans="1:10" s="46" customFormat="1" ht="23.25">
      <c r="A611" s="3">
        <v>206</v>
      </c>
      <c r="B611" s="65" t="s">
        <v>553</v>
      </c>
      <c r="C611" s="94" t="s">
        <v>7</v>
      </c>
      <c r="D611" s="3" t="s">
        <v>559</v>
      </c>
      <c r="E611" s="86" t="s">
        <v>29</v>
      </c>
      <c r="F611" s="5">
        <v>64400</v>
      </c>
      <c r="G611" s="86" t="s">
        <v>29</v>
      </c>
      <c r="H611" s="94" t="s">
        <v>9</v>
      </c>
      <c r="I611" s="162" t="s">
        <v>11</v>
      </c>
      <c r="J611" s="63"/>
    </row>
    <row r="612" spans="1:10" s="46" customFormat="1" ht="23.25">
      <c r="A612" s="17"/>
      <c r="B612" s="103" t="s">
        <v>558</v>
      </c>
      <c r="C612" s="113" t="s">
        <v>8</v>
      </c>
      <c r="D612" s="17"/>
      <c r="E612" s="87"/>
      <c r="F612" s="20" t="s">
        <v>15</v>
      </c>
      <c r="G612" s="87"/>
      <c r="H612" s="113" t="s">
        <v>10</v>
      </c>
      <c r="I612" s="163"/>
      <c r="J612" s="63"/>
    </row>
    <row r="613" spans="1:10" s="46" customFormat="1" ht="23.25">
      <c r="A613" s="3">
        <v>207</v>
      </c>
      <c r="B613" s="65" t="s">
        <v>560</v>
      </c>
      <c r="C613" s="94" t="s">
        <v>7</v>
      </c>
      <c r="D613" s="5" t="s">
        <v>562</v>
      </c>
      <c r="E613" s="86" t="s">
        <v>29</v>
      </c>
      <c r="F613" s="5">
        <v>1800000</v>
      </c>
      <c r="G613" s="86" t="s">
        <v>29</v>
      </c>
      <c r="H613" s="94" t="s">
        <v>9</v>
      </c>
      <c r="I613" s="162" t="s">
        <v>11</v>
      </c>
      <c r="J613" s="63"/>
    </row>
    <row r="614" spans="1:10" s="46" customFormat="1" ht="23.25">
      <c r="A614" s="17"/>
      <c r="B614" s="103" t="s">
        <v>561</v>
      </c>
      <c r="C614" s="113" t="s">
        <v>8</v>
      </c>
      <c r="D614" s="17"/>
      <c r="E614" s="87"/>
      <c r="F614" s="20" t="s">
        <v>39</v>
      </c>
      <c r="G614" s="87"/>
      <c r="H614" s="113" t="s">
        <v>10</v>
      </c>
      <c r="I614" s="163"/>
      <c r="J614" s="63"/>
    </row>
    <row r="615" spans="1:10" s="46" customFormat="1" ht="23.25">
      <c r="A615" s="3">
        <v>208</v>
      </c>
      <c r="B615" s="65" t="s">
        <v>560</v>
      </c>
      <c r="C615" s="94" t="s">
        <v>7</v>
      </c>
      <c r="D615" s="5" t="s">
        <v>564</v>
      </c>
      <c r="E615" s="86" t="s">
        <v>29</v>
      </c>
      <c r="F615" s="5">
        <v>800000</v>
      </c>
      <c r="G615" s="86" t="s">
        <v>29</v>
      </c>
      <c r="H615" s="94" t="s">
        <v>9</v>
      </c>
      <c r="I615" s="162" t="s">
        <v>11</v>
      </c>
      <c r="J615" s="63"/>
    </row>
    <row r="616" spans="1:10" s="46" customFormat="1" ht="23.25">
      <c r="A616" s="17"/>
      <c r="B616" s="103" t="s">
        <v>563</v>
      </c>
      <c r="C616" s="113" t="s">
        <v>8</v>
      </c>
      <c r="D616" s="17"/>
      <c r="E616" s="87"/>
      <c r="F616" s="20" t="s">
        <v>54</v>
      </c>
      <c r="G616" s="87"/>
      <c r="H616" s="113" t="s">
        <v>10</v>
      </c>
      <c r="I616" s="163"/>
      <c r="J616" s="63"/>
    </row>
    <row r="617" spans="1:10" s="46" customFormat="1" ht="23.25">
      <c r="A617" s="3">
        <v>209</v>
      </c>
      <c r="B617" s="65" t="s">
        <v>565</v>
      </c>
      <c r="C617" s="94" t="s">
        <v>7</v>
      </c>
      <c r="D617" s="5" t="s">
        <v>567</v>
      </c>
      <c r="E617" s="86" t="s">
        <v>29</v>
      </c>
      <c r="F617" s="5">
        <v>600000</v>
      </c>
      <c r="G617" s="86" t="s">
        <v>29</v>
      </c>
      <c r="H617" s="94" t="s">
        <v>9</v>
      </c>
      <c r="I617" s="162" t="s">
        <v>11</v>
      </c>
      <c r="J617" s="63"/>
    </row>
    <row r="618" spans="1:9" ht="23.25">
      <c r="A618" s="4"/>
      <c r="B618" s="103" t="s">
        <v>566</v>
      </c>
      <c r="C618" s="103" t="s">
        <v>27</v>
      </c>
      <c r="D618" s="4"/>
      <c r="E618" s="4"/>
      <c r="F618" s="4" t="s">
        <v>15</v>
      </c>
      <c r="G618" s="4"/>
      <c r="H618" s="113" t="s">
        <v>10</v>
      </c>
      <c r="I618" s="169"/>
    </row>
    <row r="619" spans="1:10" ht="23.25">
      <c r="A619" s="3">
        <v>210</v>
      </c>
      <c r="B619" s="65" t="s">
        <v>565</v>
      </c>
      <c r="C619" s="94" t="s">
        <v>7</v>
      </c>
      <c r="D619" s="3" t="s">
        <v>569</v>
      </c>
      <c r="E619" s="5" t="s">
        <v>29</v>
      </c>
      <c r="F619" s="5" t="s">
        <v>29</v>
      </c>
      <c r="G619" s="5">
        <v>200000</v>
      </c>
      <c r="H619" s="94" t="s">
        <v>9</v>
      </c>
      <c r="I619" s="162" t="s">
        <v>11</v>
      </c>
      <c r="J619" s="46" t="s">
        <v>539</v>
      </c>
    </row>
    <row r="620" spans="1:9" ht="23.25">
      <c r="A620" s="4"/>
      <c r="B620" s="103" t="s">
        <v>568</v>
      </c>
      <c r="C620" s="103" t="s">
        <v>27</v>
      </c>
      <c r="D620" s="4"/>
      <c r="E620" s="4"/>
      <c r="F620" s="4"/>
      <c r="G620" s="4" t="s">
        <v>15</v>
      </c>
      <c r="H620" s="113" t="s">
        <v>10</v>
      </c>
      <c r="I620" s="169"/>
    </row>
    <row r="621" spans="1:10" s="46" customFormat="1" ht="23.25">
      <c r="A621" s="3">
        <v>211</v>
      </c>
      <c r="B621" s="65" t="s">
        <v>565</v>
      </c>
      <c r="C621" s="94" t="s">
        <v>7</v>
      </c>
      <c r="D621" s="5" t="s">
        <v>567</v>
      </c>
      <c r="E621" s="86" t="s">
        <v>29</v>
      </c>
      <c r="F621" s="5">
        <v>600000</v>
      </c>
      <c r="G621" s="86" t="s">
        <v>29</v>
      </c>
      <c r="H621" s="94" t="s">
        <v>9</v>
      </c>
      <c r="I621" s="162" t="s">
        <v>11</v>
      </c>
      <c r="J621" s="63"/>
    </row>
    <row r="622" spans="1:10" s="46" customFormat="1" ht="23.25">
      <c r="A622" s="4"/>
      <c r="B622" s="103" t="s">
        <v>570</v>
      </c>
      <c r="C622" s="113" t="s">
        <v>8</v>
      </c>
      <c r="D622" s="17"/>
      <c r="E622" s="87"/>
      <c r="F622" s="20" t="s">
        <v>15</v>
      </c>
      <c r="G622" s="87"/>
      <c r="H622" s="113" t="s">
        <v>10</v>
      </c>
      <c r="I622" s="163"/>
      <c r="J622" s="63"/>
    </row>
    <row r="623" spans="1:9" ht="23.25">
      <c r="A623" s="675" t="s">
        <v>12</v>
      </c>
      <c r="B623" s="675"/>
      <c r="C623" s="675"/>
      <c r="D623" s="675"/>
      <c r="E623" s="675"/>
      <c r="F623" s="675"/>
      <c r="G623" s="675"/>
      <c r="H623" s="675"/>
      <c r="I623" s="675"/>
    </row>
    <row r="624" spans="1:9" ht="23.25">
      <c r="A624" s="675" t="s">
        <v>33</v>
      </c>
      <c r="B624" s="675"/>
      <c r="C624" s="675"/>
      <c r="D624" s="675"/>
      <c r="E624" s="675"/>
      <c r="F624" s="675"/>
      <c r="G624" s="675"/>
      <c r="H624" s="675"/>
      <c r="I624" s="675"/>
    </row>
    <row r="625" spans="1:9" ht="23.25">
      <c r="A625" s="675" t="s">
        <v>14</v>
      </c>
      <c r="B625" s="675"/>
      <c r="C625" s="675"/>
      <c r="D625" s="675"/>
      <c r="E625" s="675"/>
      <c r="F625" s="675"/>
      <c r="G625" s="675"/>
      <c r="H625" s="675"/>
      <c r="I625" s="675"/>
    </row>
    <row r="626" spans="1:9" ht="23.25">
      <c r="A626" s="15" t="s">
        <v>30</v>
      </c>
      <c r="B626" s="127"/>
      <c r="C626" s="127"/>
      <c r="D626" s="15"/>
      <c r="E626" s="49"/>
      <c r="F626" s="49"/>
      <c r="G626" s="49"/>
      <c r="H626" s="127"/>
      <c r="I626" s="15"/>
    </row>
    <row r="627" spans="1:9" ht="23.25">
      <c r="A627" s="15"/>
      <c r="B627" s="127" t="s">
        <v>34</v>
      </c>
      <c r="C627" s="127"/>
      <c r="D627" s="15" t="s">
        <v>883</v>
      </c>
      <c r="E627" s="152"/>
      <c r="F627" s="49"/>
      <c r="G627" s="151"/>
      <c r="H627" s="127"/>
      <c r="I627" s="15"/>
    </row>
    <row r="628" spans="1:9" ht="23.25">
      <c r="A628" s="60" t="s">
        <v>0</v>
      </c>
      <c r="B628" s="60" t="s">
        <v>1</v>
      </c>
      <c r="C628" s="60" t="s">
        <v>2</v>
      </c>
      <c r="D628" s="29" t="s">
        <v>4</v>
      </c>
      <c r="E628" s="680" t="s">
        <v>5</v>
      </c>
      <c r="F628" s="681"/>
      <c r="G628" s="682"/>
      <c r="H628" s="60" t="s">
        <v>6</v>
      </c>
      <c r="I628" s="60" t="s">
        <v>316</v>
      </c>
    </row>
    <row r="629" spans="1:9" ht="23.25">
      <c r="A629" s="112"/>
      <c r="B629" s="112"/>
      <c r="C629" s="112"/>
      <c r="D629" s="17" t="s">
        <v>3</v>
      </c>
      <c r="E629" s="66">
        <v>2557</v>
      </c>
      <c r="F629" s="66">
        <v>2558</v>
      </c>
      <c r="G629" s="66">
        <v>2559</v>
      </c>
      <c r="H629" s="112"/>
      <c r="I629" s="112" t="s">
        <v>317</v>
      </c>
    </row>
    <row r="630" spans="1:10" s="46" customFormat="1" ht="23.25">
      <c r="A630" s="3">
        <v>212</v>
      </c>
      <c r="B630" s="65" t="s">
        <v>565</v>
      </c>
      <c r="C630" s="94" t="s">
        <v>7</v>
      </c>
      <c r="D630" s="3" t="s">
        <v>572</v>
      </c>
      <c r="E630" s="86" t="s">
        <v>29</v>
      </c>
      <c r="F630" s="5">
        <v>200000</v>
      </c>
      <c r="G630" s="86" t="s">
        <v>29</v>
      </c>
      <c r="H630" s="94" t="s">
        <v>9</v>
      </c>
      <c r="I630" s="162" t="s">
        <v>11</v>
      </c>
      <c r="J630" s="63"/>
    </row>
    <row r="631" spans="1:10" s="46" customFormat="1" ht="23.25">
      <c r="A631" s="17"/>
      <c r="B631" s="103" t="s">
        <v>571</v>
      </c>
      <c r="C631" s="113" t="s">
        <v>8</v>
      </c>
      <c r="D631" s="17"/>
      <c r="E631" s="87"/>
      <c r="F631" s="20" t="s">
        <v>15</v>
      </c>
      <c r="G631" s="87"/>
      <c r="H631" s="113" t="s">
        <v>10</v>
      </c>
      <c r="I631" s="163"/>
      <c r="J631" s="63"/>
    </row>
    <row r="632" spans="1:10" s="46" customFormat="1" ht="23.25">
      <c r="A632" s="3">
        <v>213</v>
      </c>
      <c r="B632" s="65" t="s">
        <v>565</v>
      </c>
      <c r="C632" s="94" t="s">
        <v>7</v>
      </c>
      <c r="D632" s="3" t="s">
        <v>171</v>
      </c>
      <c r="E632" s="86" t="s">
        <v>29</v>
      </c>
      <c r="F632" s="5">
        <v>500000</v>
      </c>
      <c r="G632" s="86" t="s">
        <v>29</v>
      </c>
      <c r="H632" s="94" t="s">
        <v>9</v>
      </c>
      <c r="I632" s="162" t="s">
        <v>11</v>
      </c>
      <c r="J632" s="63"/>
    </row>
    <row r="633" spans="1:10" s="46" customFormat="1" ht="23.25">
      <c r="A633" s="17"/>
      <c r="B633" s="173" t="s">
        <v>573</v>
      </c>
      <c r="C633" s="113" t="s">
        <v>8</v>
      </c>
      <c r="D633" s="17"/>
      <c r="E633" s="87"/>
      <c r="F633" s="20" t="s">
        <v>15</v>
      </c>
      <c r="G633" s="87"/>
      <c r="H633" s="113" t="s">
        <v>10</v>
      </c>
      <c r="I633" s="163"/>
      <c r="J633" s="63"/>
    </row>
    <row r="634" spans="1:10" s="46" customFormat="1" ht="23.25">
      <c r="A634" s="3">
        <v>214</v>
      </c>
      <c r="B634" s="65" t="s">
        <v>574</v>
      </c>
      <c r="C634" s="94" t="s">
        <v>7</v>
      </c>
      <c r="D634" s="5" t="s">
        <v>485</v>
      </c>
      <c r="E634" s="86" t="s">
        <v>29</v>
      </c>
      <c r="F634" s="5">
        <v>80000</v>
      </c>
      <c r="G634" s="86" t="s">
        <v>29</v>
      </c>
      <c r="H634" s="94" t="s">
        <v>9</v>
      </c>
      <c r="I634" s="162" t="s">
        <v>11</v>
      </c>
      <c r="J634" s="63"/>
    </row>
    <row r="635" spans="1:10" s="46" customFormat="1" ht="23.25">
      <c r="A635" s="28"/>
      <c r="B635" s="64" t="s">
        <v>575</v>
      </c>
      <c r="C635" s="109" t="s">
        <v>8</v>
      </c>
      <c r="D635" s="28"/>
      <c r="E635" s="88"/>
      <c r="F635" s="10" t="s">
        <v>15</v>
      </c>
      <c r="G635" s="88"/>
      <c r="H635" s="109" t="s">
        <v>10</v>
      </c>
      <c r="I635" s="164"/>
      <c r="J635" s="63"/>
    </row>
    <row r="636" spans="1:10" s="46" customFormat="1" ht="23.25">
      <c r="A636" s="17"/>
      <c r="B636" s="103" t="s">
        <v>576</v>
      </c>
      <c r="C636" s="113"/>
      <c r="D636" s="17"/>
      <c r="E636" s="87"/>
      <c r="F636" s="20"/>
      <c r="G636" s="87"/>
      <c r="H636" s="113"/>
      <c r="I636" s="163"/>
      <c r="J636" s="63"/>
    </row>
    <row r="637" spans="1:10" s="46" customFormat="1" ht="23.25">
      <c r="A637" s="3">
        <v>215</v>
      </c>
      <c r="B637" s="65" t="s">
        <v>574</v>
      </c>
      <c r="C637" s="94" t="s">
        <v>7</v>
      </c>
      <c r="D637" s="3" t="s">
        <v>219</v>
      </c>
      <c r="E637" s="86" t="s">
        <v>29</v>
      </c>
      <c r="F637" s="5">
        <v>60000</v>
      </c>
      <c r="G637" s="86" t="s">
        <v>29</v>
      </c>
      <c r="H637" s="94" t="s">
        <v>9</v>
      </c>
      <c r="I637" s="162" t="s">
        <v>11</v>
      </c>
      <c r="J637" s="63"/>
    </row>
    <row r="638" spans="1:10" s="46" customFormat="1" ht="23.25">
      <c r="A638" s="17"/>
      <c r="B638" s="103" t="s">
        <v>577</v>
      </c>
      <c r="C638" s="113" t="s">
        <v>8</v>
      </c>
      <c r="D638" s="17"/>
      <c r="E638" s="87"/>
      <c r="F638" s="20" t="s">
        <v>54</v>
      </c>
      <c r="G638" s="87"/>
      <c r="H638" s="113" t="s">
        <v>10</v>
      </c>
      <c r="I638" s="163"/>
      <c r="J638" s="63"/>
    </row>
    <row r="639" spans="1:10" s="46" customFormat="1" ht="23.25">
      <c r="A639" s="3">
        <v>216</v>
      </c>
      <c r="B639" s="65" t="s">
        <v>574</v>
      </c>
      <c r="C639" s="94" t="s">
        <v>7</v>
      </c>
      <c r="D639" s="3" t="s">
        <v>66</v>
      </c>
      <c r="E639" s="86" t="s">
        <v>29</v>
      </c>
      <c r="F639" s="86" t="s">
        <v>29</v>
      </c>
      <c r="G639" s="92">
        <v>200000</v>
      </c>
      <c r="H639" s="94" t="s">
        <v>9</v>
      </c>
      <c r="I639" s="162" t="s">
        <v>11</v>
      </c>
      <c r="J639" s="63"/>
    </row>
    <row r="640" spans="1:9" ht="23.25">
      <c r="A640" s="4"/>
      <c r="B640" s="103" t="s">
        <v>578</v>
      </c>
      <c r="C640" s="103" t="s">
        <v>27</v>
      </c>
      <c r="D640" s="4"/>
      <c r="E640" s="4"/>
      <c r="F640" s="4"/>
      <c r="G640" s="4" t="s">
        <v>15</v>
      </c>
      <c r="H640" s="113" t="s">
        <v>10</v>
      </c>
      <c r="I640" s="169"/>
    </row>
    <row r="641" spans="1:9" ht="23.25">
      <c r="A641" s="3">
        <v>217</v>
      </c>
      <c r="B641" s="65" t="s">
        <v>574</v>
      </c>
      <c r="C641" s="94" t="s">
        <v>7</v>
      </c>
      <c r="D641" s="3" t="s">
        <v>580</v>
      </c>
      <c r="E641" s="5" t="s">
        <v>29</v>
      </c>
      <c r="F641" s="5" t="s">
        <v>29</v>
      </c>
      <c r="G641" s="5">
        <v>250000</v>
      </c>
      <c r="H641" s="94" t="s">
        <v>9</v>
      </c>
      <c r="I641" s="162" t="s">
        <v>11</v>
      </c>
    </row>
    <row r="642" spans="1:9" ht="23.25">
      <c r="A642" s="4"/>
      <c r="B642" s="103" t="s">
        <v>579</v>
      </c>
      <c r="C642" s="103" t="s">
        <v>27</v>
      </c>
      <c r="D642" s="4"/>
      <c r="E642" s="4"/>
      <c r="F642" s="4"/>
      <c r="G642" s="4" t="s">
        <v>15</v>
      </c>
      <c r="H642" s="113" t="s">
        <v>10</v>
      </c>
      <c r="I642" s="169"/>
    </row>
    <row r="643" spans="1:10" s="46" customFormat="1" ht="23.25">
      <c r="A643" s="3">
        <v>218</v>
      </c>
      <c r="B643" s="65" t="s">
        <v>574</v>
      </c>
      <c r="C643" s="94" t="s">
        <v>7</v>
      </c>
      <c r="D643" s="5" t="s">
        <v>582</v>
      </c>
      <c r="E643" s="86" t="s">
        <v>29</v>
      </c>
      <c r="F643" s="5">
        <v>60000</v>
      </c>
      <c r="G643" s="86" t="s">
        <v>29</v>
      </c>
      <c r="H643" s="94" t="s">
        <v>9</v>
      </c>
      <c r="I643" s="162" t="s">
        <v>11</v>
      </c>
      <c r="J643" s="63"/>
    </row>
    <row r="644" spans="1:10" s="46" customFormat="1" ht="23.25">
      <c r="A644" s="17"/>
      <c r="B644" s="103" t="s">
        <v>581</v>
      </c>
      <c r="C644" s="113" t="s">
        <v>8</v>
      </c>
      <c r="D644" s="17"/>
      <c r="E644" s="87"/>
      <c r="F644" s="20" t="s">
        <v>15</v>
      </c>
      <c r="G644" s="87"/>
      <c r="H644" s="113" t="s">
        <v>10</v>
      </c>
      <c r="I644" s="163"/>
      <c r="J644" s="63"/>
    </row>
    <row r="645" spans="1:10" s="46" customFormat="1" ht="23.25">
      <c r="A645" s="99"/>
      <c r="B645" s="129"/>
      <c r="C645" s="132"/>
      <c r="D645" s="99"/>
      <c r="E645" s="89"/>
      <c r="F645" s="32"/>
      <c r="G645" s="89"/>
      <c r="H645" s="132"/>
      <c r="I645" s="209"/>
      <c r="J645" s="63"/>
    </row>
    <row r="646" spans="1:9" ht="23.25">
      <c r="A646" s="675" t="s">
        <v>12</v>
      </c>
      <c r="B646" s="675"/>
      <c r="C646" s="675"/>
      <c r="D646" s="675"/>
      <c r="E646" s="675"/>
      <c r="F646" s="675"/>
      <c r="G646" s="675"/>
      <c r="H646" s="675"/>
      <c r="I646" s="675"/>
    </row>
    <row r="647" spans="1:9" ht="23.25">
      <c r="A647" s="675" t="s">
        <v>33</v>
      </c>
      <c r="B647" s="675"/>
      <c r="C647" s="675"/>
      <c r="D647" s="675"/>
      <c r="E647" s="675"/>
      <c r="F647" s="675"/>
      <c r="G647" s="675"/>
      <c r="H647" s="675"/>
      <c r="I647" s="675"/>
    </row>
    <row r="648" spans="1:9" ht="23.25">
      <c r="A648" s="675" t="s">
        <v>14</v>
      </c>
      <c r="B648" s="675"/>
      <c r="C648" s="675"/>
      <c r="D648" s="675"/>
      <c r="E648" s="675"/>
      <c r="F648" s="675"/>
      <c r="G648" s="675"/>
      <c r="H648" s="675"/>
      <c r="I648" s="675"/>
    </row>
    <row r="649" spans="1:9" ht="23.25">
      <c r="A649" s="15" t="s">
        <v>30</v>
      </c>
      <c r="B649" s="127"/>
      <c r="C649" s="127"/>
      <c r="D649" s="15"/>
      <c r="E649" s="49"/>
      <c r="F649" s="49"/>
      <c r="G649" s="49"/>
      <c r="H649" s="127"/>
      <c r="I649" s="15"/>
    </row>
    <row r="650" spans="1:9" ht="23.25">
      <c r="A650" s="15"/>
      <c r="B650" s="127" t="s">
        <v>34</v>
      </c>
      <c r="C650" s="127"/>
      <c r="D650" s="15" t="s">
        <v>883</v>
      </c>
      <c r="E650" s="152"/>
      <c r="F650" s="49"/>
      <c r="G650" s="151"/>
      <c r="H650" s="127"/>
      <c r="I650" s="15"/>
    </row>
    <row r="651" spans="1:9" ht="23.25">
      <c r="A651" s="60" t="s">
        <v>0</v>
      </c>
      <c r="B651" s="60" t="s">
        <v>1</v>
      </c>
      <c r="C651" s="60" t="s">
        <v>2</v>
      </c>
      <c r="D651" s="29" t="s">
        <v>4</v>
      </c>
      <c r="E651" s="680" t="s">
        <v>5</v>
      </c>
      <c r="F651" s="681"/>
      <c r="G651" s="682"/>
      <c r="H651" s="60" t="s">
        <v>6</v>
      </c>
      <c r="I651" s="60" t="s">
        <v>316</v>
      </c>
    </row>
    <row r="652" spans="1:9" ht="23.25">
      <c r="A652" s="112"/>
      <c r="B652" s="112"/>
      <c r="C652" s="112"/>
      <c r="D652" s="17" t="s">
        <v>3</v>
      </c>
      <c r="E652" s="66">
        <v>2557</v>
      </c>
      <c r="F652" s="66">
        <v>2558</v>
      </c>
      <c r="G652" s="66">
        <v>2559</v>
      </c>
      <c r="H652" s="112"/>
      <c r="I652" s="112" t="s">
        <v>317</v>
      </c>
    </row>
    <row r="653" spans="1:10" s="46" customFormat="1" ht="23.25">
      <c r="A653" s="3">
        <v>219</v>
      </c>
      <c r="B653" s="65" t="s">
        <v>574</v>
      </c>
      <c r="C653" s="94" t="s">
        <v>7</v>
      </c>
      <c r="D653" s="3" t="s">
        <v>386</v>
      </c>
      <c r="E653" s="86" t="s">
        <v>29</v>
      </c>
      <c r="F653" s="5">
        <v>120000</v>
      </c>
      <c r="G653" s="86" t="s">
        <v>29</v>
      </c>
      <c r="H653" s="94" t="s">
        <v>9</v>
      </c>
      <c r="I653" s="162" t="s">
        <v>11</v>
      </c>
      <c r="J653" s="63"/>
    </row>
    <row r="654" spans="1:10" s="46" customFormat="1" ht="23.25">
      <c r="A654" s="17"/>
      <c r="B654" s="103" t="s">
        <v>583</v>
      </c>
      <c r="C654" s="113" t="s">
        <v>8</v>
      </c>
      <c r="D654" s="17"/>
      <c r="E654" s="87"/>
      <c r="F654" s="20" t="s">
        <v>54</v>
      </c>
      <c r="G654" s="87"/>
      <c r="H654" s="113" t="s">
        <v>10</v>
      </c>
      <c r="I654" s="163"/>
      <c r="J654" s="63"/>
    </row>
    <row r="655" spans="1:10" s="46" customFormat="1" ht="23.25">
      <c r="A655" s="3">
        <v>220</v>
      </c>
      <c r="B655" s="65" t="s">
        <v>584</v>
      </c>
      <c r="C655" s="94" t="s">
        <v>7</v>
      </c>
      <c r="D655" s="3" t="s">
        <v>66</v>
      </c>
      <c r="E655" s="86" t="s">
        <v>29</v>
      </c>
      <c r="F655" s="86" t="s">
        <v>29</v>
      </c>
      <c r="G655" s="92">
        <v>200000</v>
      </c>
      <c r="H655" s="94" t="s">
        <v>9</v>
      </c>
      <c r="I655" s="162" t="s">
        <v>11</v>
      </c>
      <c r="J655" s="63"/>
    </row>
    <row r="656" spans="1:10" ht="23.25">
      <c r="A656" s="4"/>
      <c r="B656" s="103" t="s">
        <v>591</v>
      </c>
      <c r="C656" s="103" t="s">
        <v>27</v>
      </c>
      <c r="D656" s="4"/>
      <c r="E656" s="4"/>
      <c r="F656" s="4"/>
      <c r="G656" s="4" t="s">
        <v>15</v>
      </c>
      <c r="H656" s="113" t="s">
        <v>10</v>
      </c>
      <c r="I656" s="169"/>
      <c r="J656" s="46" t="s">
        <v>539</v>
      </c>
    </row>
    <row r="657" spans="1:9" ht="23.25">
      <c r="A657" s="3">
        <v>221</v>
      </c>
      <c r="B657" s="65" t="s">
        <v>584</v>
      </c>
      <c r="C657" s="94" t="s">
        <v>7</v>
      </c>
      <c r="D657" s="3" t="s">
        <v>586</v>
      </c>
      <c r="E657" s="5" t="s">
        <v>29</v>
      </c>
      <c r="F657" s="5" t="s">
        <v>29</v>
      </c>
      <c r="G657" s="5">
        <v>240000</v>
      </c>
      <c r="H657" s="94" t="s">
        <v>9</v>
      </c>
      <c r="I657" s="162" t="s">
        <v>11</v>
      </c>
    </row>
    <row r="658" spans="1:9" ht="23.25">
      <c r="A658" s="4"/>
      <c r="B658" s="103" t="s">
        <v>585</v>
      </c>
      <c r="C658" s="113" t="s">
        <v>8</v>
      </c>
      <c r="D658" s="4"/>
      <c r="E658" s="4"/>
      <c r="F658" s="4"/>
      <c r="G658" s="4" t="s">
        <v>15</v>
      </c>
      <c r="H658" s="113" t="s">
        <v>10</v>
      </c>
      <c r="I658" s="169"/>
    </row>
    <row r="659" spans="1:10" s="46" customFormat="1" ht="23.25">
      <c r="A659" s="3">
        <v>222</v>
      </c>
      <c r="B659" s="65" t="s">
        <v>584</v>
      </c>
      <c r="C659" s="94" t="s">
        <v>7</v>
      </c>
      <c r="D659" s="5" t="s">
        <v>588</v>
      </c>
      <c r="E659" s="86" t="s">
        <v>29</v>
      </c>
      <c r="F659" s="5">
        <v>40000</v>
      </c>
      <c r="G659" s="86" t="s">
        <v>29</v>
      </c>
      <c r="H659" s="94" t="s">
        <v>9</v>
      </c>
      <c r="I659" s="162" t="s">
        <v>11</v>
      </c>
      <c r="J659" s="63"/>
    </row>
    <row r="660" spans="1:10" s="46" customFormat="1" ht="23.25">
      <c r="A660" s="17"/>
      <c r="B660" s="103" t="s">
        <v>587</v>
      </c>
      <c r="C660" s="113" t="s">
        <v>8</v>
      </c>
      <c r="D660" s="17"/>
      <c r="E660" s="87"/>
      <c r="F660" s="20" t="s">
        <v>15</v>
      </c>
      <c r="G660" s="87"/>
      <c r="H660" s="113" t="s">
        <v>10</v>
      </c>
      <c r="I660" s="163"/>
      <c r="J660" s="63"/>
    </row>
    <row r="661" spans="1:10" s="46" customFormat="1" ht="23.25">
      <c r="A661" s="3">
        <v>223</v>
      </c>
      <c r="B661" s="65" t="s">
        <v>584</v>
      </c>
      <c r="C661" s="94" t="s">
        <v>7</v>
      </c>
      <c r="D661" s="3" t="s">
        <v>52</v>
      </c>
      <c r="E661" s="86" t="s">
        <v>29</v>
      </c>
      <c r="F661" s="5">
        <v>800000</v>
      </c>
      <c r="G661" s="86" t="s">
        <v>29</v>
      </c>
      <c r="H661" s="94" t="s">
        <v>9</v>
      </c>
      <c r="I661" s="162" t="s">
        <v>11</v>
      </c>
      <c r="J661" s="63"/>
    </row>
    <row r="662" spans="1:10" s="46" customFormat="1" ht="23.25">
      <c r="A662" s="17"/>
      <c r="B662" s="103" t="s">
        <v>589</v>
      </c>
      <c r="C662" s="113" t="s">
        <v>8</v>
      </c>
      <c r="D662" s="17"/>
      <c r="E662" s="87"/>
      <c r="F662" s="20" t="s">
        <v>54</v>
      </c>
      <c r="G662" s="87"/>
      <c r="H662" s="113" t="s">
        <v>10</v>
      </c>
      <c r="I662" s="163"/>
      <c r="J662" s="63"/>
    </row>
    <row r="663" spans="1:10" s="46" customFormat="1" ht="23.25">
      <c r="A663" s="3">
        <v>224</v>
      </c>
      <c r="B663" s="65" t="s">
        <v>584</v>
      </c>
      <c r="C663" s="94" t="s">
        <v>7</v>
      </c>
      <c r="D663" s="3" t="s">
        <v>473</v>
      </c>
      <c r="E663" s="86" t="s">
        <v>29</v>
      </c>
      <c r="F663" s="86" t="s">
        <v>29</v>
      </c>
      <c r="G663" s="92">
        <v>280000</v>
      </c>
      <c r="H663" s="94" t="s">
        <v>9</v>
      </c>
      <c r="I663" s="162" t="s">
        <v>11</v>
      </c>
      <c r="J663" s="63"/>
    </row>
    <row r="664" spans="1:9" ht="23.25">
      <c r="A664" s="4"/>
      <c r="B664" s="103" t="s">
        <v>590</v>
      </c>
      <c r="C664" s="103" t="s">
        <v>27</v>
      </c>
      <c r="D664" s="4"/>
      <c r="E664" s="4"/>
      <c r="F664" s="4"/>
      <c r="G664" s="4" t="s">
        <v>15</v>
      </c>
      <c r="H664" s="113" t="s">
        <v>10</v>
      </c>
      <c r="I664" s="169"/>
    </row>
    <row r="665" spans="1:9" ht="23.25">
      <c r="A665" s="3">
        <v>225</v>
      </c>
      <c r="B665" s="94" t="s">
        <v>592</v>
      </c>
      <c r="C665" s="94" t="s">
        <v>7</v>
      </c>
      <c r="D665" s="3" t="s">
        <v>593</v>
      </c>
      <c r="E665" s="5" t="s">
        <v>29</v>
      </c>
      <c r="F665" s="5" t="s">
        <v>29</v>
      </c>
      <c r="G665" s="5">
        <v>1800000</v>
      </c>
      <c r="H665" s="94" t="s">
        <v>9</v>
      </c>
      <c r="I665" s="162" t="s">
        <v>11</v>
      </c>
    </row>
    <row r="666" spans="1:9" ht="23.25">
      <c r="A666" s="4"/>
      <c r="B666" s="103" t="s">
        <v>62</v>
      </c>
      <c r="C666" s="103" t="s">
        <v>27</v>
      </c>
      <c r="D666" s="4"/>
      <c r="E666" s="4"/>
      <c r="F666" s="4"/>
      <c r="G666" s="4" t="s">
        <v>15</v>
      </c>
      <c r="H666" s="113" t="s">
        <v>10</v>
      </c>
      <c r="I666" s="169"/>
    </row>
    <row r="667" spans="1:10" s="15" customFormat="1" ht="23.25">
      <c r="A667" s="680" t="s">
        <v>1314</v>
      </c>
      <c r="B667" s="681"/>
      <c r="C667" s="681"/>
      <c r="D667" s="682"/>
      <c r="E667" s="80">
        <f>SUM(E653:E666,E630:E644,E607:E622,E584:E599,E561:E576,E538:E553,E515:E530,E492:E507,E469:E484,E446:E461,E423:E438,E400:E415,E377:E391,E354:E369,E331:E345,E308:E322,E285:E300,E262:E277,E239:E254,E216:E231,E193:E208,E170:E185,E147:E161,E124:E138,E101:E116,E78:E93,E55:E70,E32:E47,E8:E24)</f>
        <v>900000</v>
      </c>
      <c r="F667" s="80">
        <f>SUM(F653:F666,F630:F644,F607:F622,F584:F599,F561:F576,F538:F553,F515:F530,F492:F507,F469:F484,F446:F461,F423:F438,F400:F415,F377:F391,F354:F369,F331:F345,F308:F322,F285:F300,F262:F277,F239:F254,F216:F231,F193:F208,F170:F185,F147:F161,F124:F138,F101:F116,F78:F93,F55:F70,F32:F47,F8:F24)</f>
        <v>256337600</v>
      </c>
      <c r="G667" s="80">
        <f>SUM(G653:G666,G630:G644,G607:G622,G584:G599,G561:G576,G538:G553,G515:G530,G492:G507,G469:G484,G446:G461,G423:G438,G400:G415,G377:G391,G354:G369,G331:G345,G308:G322,G285:G300,G262:G277,G239:G254,G216:G231,G193:G208,G170:G185,G147:G161,G124:G138,G101:G116,G78:G93,G55:G70,G32:G47,G8:G24)</f>
        <v>6420000</v>
      </c>
      <c r="H667" s="258"/>
      <c r="I667" s="66" t="s">
        <v>11</v>
      </c>
      <c r="J667" s="370"/>
    </row>
    <row r="668" spans="1:10" s="15" customFormat="1" ht="23.25">
      <c r="A668" s="18"/>
      <c r="B668" s="128"/>
      <c r="C668" s="128"/>
      <c r="D668" s="18"/>
      <c r="E668" s="95"/>
      <c r="F668" s="95"/>
      <c r="G668" s="95"/>
      <c r="H668" s="128"/>
      <c r="I668" s="18"/>
      <c r="J668" s="371"/>
    </row>
    <row r="669" spans="1:10" ht="23.25">
      <c r="A669" s="733" t="s">
        <v>12</v>
      </c>
      <c r="B669" s="733"/>
      <c r="C669" s="733"/>
      <c r="D669" s="733"/>
      <c r="E669" s="733"/>
      <c r="F669" s="733"/>
      <c r="G669" s="733"/>
      <c r="H669" s="733"/>
      <c r="I669" s="733"/>
      <c r="J669" s="63"/>
    </row>
    <row r="670" spans="1:9" ht="23.25">
      <c r="A670" s="675" t="s">
        <v>35</v>
      </c>
      <c r="B670" s="675"/>
      <c r="C670" s="675"/>
      <c r="D670" s="675"/>
      <c r="E670" s="675"/>
      <c r="F670" s="675"/>
      <c r="G670" s="675"/>
      <c r="H670" s="675"/>
      <c r="I670" s="675"/>
    </row>
    <row r="671" spans="1:10" ht="23.25">
      <c r="A671" s="675" t="s">
        <v>14</v>
      </c>
      <c r="B671" s="675"/>
      <c r="C671" s="675"/>
      <c r="D671" s="675"/>
      <c r="E671" s="675"/>
      <c r="F671" s="675"/>
      <c r="G671" s="675"/>
      <c r="H671" s="675"/>
      <c r="I671" s="675"/>
      <c r="J671" s="63"/>
    </row>
    <row r="672" spans="1:9" ht="23.25">
      <c r="A672" s="15" t="s">
        <v>31</v>
      </c>
      <c r="B672" s="127"/>
      <c r="C672" s="127"/>
      <c r="D672" s="15"/>
      <c r="E672" s="49"/>
      <c r="F672" s="63"/>
      <c r="G672" s="49"/>
      <c r="H672" s="127"/>
      <c r="I672" s="15"/>
    </row>
    <row r="673" spans="1:9" ht="23.25">
      <c r="A673" s="15"/>
      <c r="B673" s="127" t="s">
        <v>32</v>
      </c>
      <c r="C673" s="127"/>
      <c r="D673" s="15" t="s">
        <v>886</v>
      </c>
      <c r="E673" s="49"/>
      <c r="F673" s="63"/>
      <c r="G673" s="49"/>
      <c r="H673" s="127"/>
      <c r="I673" s="15"/>
    </row>
    <row r="674" spans="1:9" ht="23.25">
      <c r="A674" s="60" t="s">
        <v>0</v>
      </c>
      <c r="B674" s="60" t="s">
        <v>1</v>
      </c>
      <c r="C674" s="60" t="s">
        <v>2</v>
      </c>
      <c r="D674" s="29" t="s">
        <v>4</v>
      </c>
      <c r="E674" s="700" t="s">
        <v>5</v>
      </c>
      <c r="F674" s="700"/>
      <c r="G674" s="700"/>
      <c r="H674" s="60" t="s">
        <v>6</v>
      </c>
      <c r="I674" s="60" t="s">
        <v>316</v>
      </c>
    </row>
    <row r="675" spans="1:11" ht="23.25">
      <c r="A675" s="112"/>
      <c r="B675" s="112"/>
      <c r="C675" s="112"/>
      <c r="D675" s="17" t="s">
        <v>3</v>
      </c>
      <c r="E675" s="66">
        <v>2557</v>
      </c>
      <c r="F675" s="66">
        <v>2558</v>
      </c>
      <c r="G675" s="66">
        <v>2559</v>
      </c>
      <c r="H675" s="112"/>
      <c r="I675" s="112" t="s">
        <v>317</v>
      </c>
      <c r="K675" s="68"/>
    </row>
    <row r="676" spans="1:9" ht="28.5" customHeight="1">
      <c r="A676" s="3">
        <v>226</v>
      </c>
      <c r="B676" s="65" t="s">
        <v>615</v>
      </c>
      <c r="C676" s="65" t="s">
        <v>21</v>
      </c>
      <c r="D676" s="3" t="s">
        <v>616</v>
      </c>
      <c r="E676" s="92">
        <v>150000</v>
      </c>
      <c r="F676" s="92">
        <v>0</v>
      </c>
      <c r="G676" s="92" t="s">
        <v>29</v>
      </c>
      <c r="H676" s="65" t="s">
        <v>1457</v>
      </c>
      <c r="I676" s="701" t="s">
        <v>11</v>
      </c>
    </row>
    <row r="677" spans="1:9" ht="28.5" customHeight="1">
      <c r="A677" s="4"/>
      <c r="B677" s="103" t="s">
        <v>16</v>
      </c>
      <c r="C677" s="103" t="s">
        <v>22</v>
      </c>
      <c r="D677" s="4"/>
      <c r="E677" s="186" t="s">
        <v>15</v>
      </c>
      <c r="F677" s="186"/>
      <c r="G677" s="185"/>
      <c r="H677" s="103"/>
      <c r="I677" s="702"/>
    </row>
    <row r="678" spans="1:9" ht="28.5" customHeight="1">
      <c r="A678" s="3">
        <v>227</v>
      </c>
      <c r="B678" s="64" t="s">
        <v>617</v>
      </c>
      <c r="C678" s="65" t="s">
        <v>18</v>
      </c>
      <c r="D678" s="3" t="s">
        <v>618</v>
      </c>
      <c r="E678" s="92" t="s">
        <v>29</v>
      </c>
      <c r="F678" s="92">
        <v>900000</v>
      </c>
      <c r="G678" s="92" t="s">
        <v>29</v>
      </c>
      <c r="H678" s="65" t="s">
        <v>19</v>
      </c>
      <c r="I678" s="701" t="s">
        <v>11</v>
      </c>
    </row>
    <row r="679" spans="1:9" ht="28.5" customHeight="1">
      <c r="A679" s="4"/>
      <c r="B679" s="64" t="s">
        <v>16</v>
      </c>
      <c r="C679" s="103" t="s">
        <v>20</v>
      </c>
      <c r="D679" s="4"/>
      <c r="E679" s="185"/>
      <c r="F679" s="186" t="s">
        <v>15</v>
      </c>
      <c r="G679" s="185"/>
      <c r="H679" s="103" t="s">
        <v>20</v>
      </c>
      <c r="I679" s="736"/>
    </row>
    <row r="680" spans="1:9" ht="28.5" customHeight="1">
      <c r="A680" s="3">
        <v>228</v>
      </c>
      <c r="B680" s="65" t="s">
        <v>63</v>
      </c>
      <c r="C680" s="65" t="s">
        <v>18</v>
      </c>
      <c r="D680" s="3" t="s">
        <v>618</v>
      </c>
      <c r="E680" s="92" t="s">
        <v>29</v>
      </c>
      <c r="F680" s="92">
        <v>900000</v>
      </c>
      <c r="G680" s="92" t="s">
        <v>29</v>
      </c>
      <c r="H680" s="65" t="s">
        <v>19</v>
      </c>
      <c r="I680" s="701" t="s">
        <v>11</v>
      </c>
    </row>
    <row r="681" spans="1:9" ht="28.5" customHeight="1">
      <c r="A681" s="9"/>
      <c r="B681" s="64" t="s">
        <v>17</v>
      </c>
      <c r="C681" s="64" t="s">
        <v>20</v>
      </c>
      <c r="D681" s="9"/>
      <c r="E681" s="187"/>
      <c r="F681" s="101" t="s">
        <v>15</v>
      </c>
      <c r="G681" s="187"/>
      <c r="H681" s="64" t="s">
        <v>20</v>
      </c>
      <c r="I681" s="736"/>
    </row>
    <row r="682" spans="1:9" ht="28.5" customHeight="1">
      <c r="A682" s="3">
        <v>229</v>
      </c>
      <c r="B682" s="65" t="s">
        <v>621</v>
      </c>
      <c r="C682" s="93" t="s">
        <v>56</v>
      </c>
      <c r="D682" s="3" t="s">
        <v>622</v>
      </c>
      <c r="E682" s="188" t="s">
        <v>29</v>
      </c>
      <c r="F682" s="189">
        <v>5000</v>
      </c>
      <c r="G682" s="188" t="s">
        <v>29</v>
      </c>
      <c r="H682" s="65" t="s">
        <v>619</v>
      </c>
      <c r="I682" s="21" t="s">
        <v>11</v>
      </c>
    </row>
    <row r="683" spans="1:9" ht="28.5" customHeight="1">
      <c r="A683" s="3">
        <v>230</v>
      </c>
      <c r="B683" s="65" t="s">
        <v>623</v>
      </c>
      <c r="C683" s="65" t="s">
        <v>620</v>
      </c>
      <c r="D683" s="3" t="s">
        <v>625</v>
      </c>
      <c r="E683" s="92"/>
      <c r="F683" s="92">
        <v>900000</v>
      </c>
      <c r="G683" s="92" t="s">
        <v>29</v>
      </c>
      <c r="H683" s="65" t="s">
        <v>626</v>
      </c>
      <c r="I683" s="217"/>
    </row>
    <row r="684" spans="1:9" ht="28.5" customHeight="1">
      <c r="A684" s="4"/>
      <c r="B684" s="103" t="s">
        <v>624</v>
      </c>
      <c r="C684" s="103"/>
      <c r="D684" s="4"/>
      <c r="E684" s="186"/>
      <c r="F684" s="186"/>
      <c r="G684" s="185"/>
      <c r="H684" s="103"/>
      <c r="I684" s="23" t="s">
        <v>11</v>
      </c>
    </row>
    <row r="685" spans="1:9" ht="28.5" customHeight="1">
      <c r="A685" s="3">
        <v>231</v>
      </c>
      <c r="B685" s="64" t="s">
        <v>627</v>
      </c>
      <c r="C685" s="65" t="s">
        <v>18</v>
      </c>
      <c r="D685" s="3" t="s">
        <v>81</v>
      </c>
      <c r="E685" s="92" t="s">
        <v>29</v>
      </c>
      <c r="F685" s="92">
        <v>100000</v>
      </c>
      <c r="G685" s="92" t="s">
        <v>29</v>
      </c>
      <c r="H685" s="65" t="s">
        <v>630</v>
      </c>
      <c r="I685" s="701" t="s">
        <v>11</v>
      </c>
    </row>
    <row r="686" spans="1:9" ht="28.5" customHeight="1">
      <c r="A686" s="4"/>
      <c r="B686" s="64" t="s">
        <v>628</v>
      </c>
      <c r="C686" s="103" t="s">
        <v>629</v>
      </c>
      <c r="D686" s="4"/>
      <c r="E686" s="185"/>
      <c r="F686" s="186" t="s">
        <v>15</v>
      </c>
      <c r="G686" s="185"/>
      <c r="H686" s="103"/>
      <c r="I686" s="736"/>
    </row>
    <row r="687" spans="1:9" ht="28.5" customHeight="1">
      <c r="A687" s="3">
        <v>232</v>
      </c>
      <c r="B687" s="65" t="s">
        <v>633</v>
      </c>
      <c r="C687" s="65" t="s">
        <v>18</v>
      </c>
      <c r="D687" s="3" t="s">
        <v>632</v>
      </c>
      <c r="E687" s="92" t="s">
        <v>29</v>
      </c>
      <c r="F687" s="92">
        <v>300000</v>
      </c>
      <c r="G687" s="92" t="s">
        <v>29</v>
      </c>
      <c r="H687" s="65" t="s">
        <v>19</v>
      </c>
      <c r="I687" s="701" t="s">
        <v>11</v>
      </c>
    </row>
    <row r="688" spans="1:9" ht="28.5" customHeight="1">
      <c r="A688" s="4"/>
      <c r="B688" s="103" t="s">
        <v>631</v>
      </c>
      <c r="C688" s="103" t="s">
        <v>20</v>
      </c>
      <c r="D688" s="4"/>
      <c r="E688" s="185"/>
      <c r="F688" s="186" t="s">
        <v>15</v>
      </c>
      <c r="G688" s="185"/>
      <c r="H688" s="103" t="s">
        <v>20</v>
      </c>
      <c r="I688" s="736"/>
    </row>
    <row r="689" spans="1:10" ht="23.25">
      <c r="A689" s="733" t="s">
        <v>12</v>
      </c>
      <c r="B689" s="733"/>
      <c r="C689" s="733"/>
      <c r="D689" s="733"/>
      <c r="E689" s="733"/>
      <c r="F689" s="733"/>
      <c r="G689" s="733"/>
      <c r="H689" s="733"/>
      <c r="I689" s="733"/>
      <c r="J689" s="63"/>
    </row>
    <row r="690" spans="1:9" ht="23.25">
      <c r="A690" s="675" t="s">
        <v>35</v>
      </c>
      <c r="B690" s="675"/>
      <c r="C690" s="675"/>
      <c r="D690" s="675"/>
      <c r="E690" s="675"/>
      <c r="F690" s="675"/>
      <c r="G690" s="675"/>
      <c r="H690" s="675"/>
      <c r="I690" s="675"/>
    </row>
    <row r="691" spans="1:10" ht="23.25">
      <c r="A691" s="675" t="s">
        <v>14</v>
      </c>
      <c r="B691" s="675"/>
      <c r="C691" s="675"/>
      <c r="D691" s="675"/>
      <c r="E691" s="675"/>
      <c r="F691" s="675"/>
      <c r="G691" s="675"/>
      <c r="H691" s="675"/>
      <c r="I691" s="675"/>
      <c r="J691" s="63"/>
    </row>
    <row r="692" spans="1:9" ht="23.25">
      <c r="A692" s="15" t="s">
        <v>31</v>
      </c>
      <c r="B692" s="127"/>
      <c r="C692" s="127"/>
      <c r="D692" s="15"/>
      <c r="E692" s="49"/>
      <c r="F692" s="63"/>
      <c r="G692" s="49"/>
      <c r="H692" s="127"/>
      <c r="I692" s="15"/>
    </row>
    <row r="693" spans="1:9" ht="23.25">
      <c r="A693" s="15"/>
      <c r="B693" s="127" t="s">
        <v>32</v>
      </c>
      <c r="C693" s="127"/>
      <c r="D693" s="15" t="s">
        <v>886</v>
      </c>
      <c r="E693" s="49"/>
      <c r="F693" s="63"/>
      <c r="G693" s="49"/>
      <c r="H693" s="127"/>
      <c r="I693" s="15"/>
    </row>
    <row r="694" spans="1:9" ht="23.25">
      <c r="A694" s="60" t="s">
        <v>0</v>
      </c>
      <c r="B694" s="60" t="s">
        <v>1</v>
      </c>
      <c r="C694" s="60" t="s">
        <v>2</v>
      </c>
      <c r="D694" s="29" t="s">
        <v>4</v>
      </c>
      <c r="E694" s="700" t="s">
        <v>5</v>
      </c>
      <c r="F694" s="700"/>
      <c r="G694" s="700"/>
      <c r="H694" s="60" t="s">
        <v>6</v>
      </c>
      <c r="I694" s="60" t="s">
        <v>316</v>
      </c>
    </row>
    <row r="695" spans="1:11" ht="23.25">
      <c r="A695" s="112"/>
      <c r="B695" s="112"/>
      <c r="C695" s="112"/>
      <c r="D695" s="17" t="s">
        <v>3</v>
      </c>
      <c r="E695" s="66">
        <v>2557</v>
      </c>
      <c r="F695" s="66">
        <v>2558</v>
      </c>
      <c r="G695" s="66">
        <v>2559</v>
      </c>
      <c r="H695" s="112"/>
      <c r="I695" s="112" t="s">
        <v>317</v>
      </c>
      <c r="K695" s="68"/>
    </row>
    <row r="696" spans="1:9" ht="28.5" customHeight="1">
      <c r="A696" s="3">
        <v>233</v>
      </c>
      <c r="B696" s="65" t="s">
        <v>911</v>
      </c>
      <c r="C696" s="65" t="s">
        <v>600</v>
      </c>
      <c r="D696" s="3" t="s">
        <v>625</v>
      </c>
      <c r="E696" s="188" t="s">
        <v>29</v>
      </c>
      <c r="F696" s="92">
        <v>100000</v>
      </c>
      <c r="G696" s="188" t="s">
        <v>29</v>
      </c>
      <c r="H696" s="65" t="s">
        <v>600</v>
      </c>
      <c r="I696" s="701" t="s">
        <v>11</v>
      </c>
    </row>
    <row r="697" spans="1:9" ht="23.25">
      <c r="A697" s="4"/>
      <c r="B697" s="103" t="s">
        <v>634</v>
      </c>
      <c r="C697" s="103"/>
      <c r="D697" s="4"/>
      <c r="E697" s="216"/>
      <c r="F697" s="186"/>
      <c r="G697" s="216"/>
      <c r="H697" s="103"/>
      <c r="I697" s="702"/>
    </row>
    <row r="698" spans="1:9" ht="28.5" customHeight="1">
      <c r="A698" s="3">
        <v>234</v>
      </c>
      <c r="B698" s="65" t="s">
        <v>679</v>
      </c>
      <c r="C698" s="65" t="s">
        <v>600</v>
      </c>
      <c r="D698" s="3" t="s">
        <v>635</v>
      </c>
      <c r="E698" s="92">
        <v>0</v>
      </c>
      <c r="F698" s="92">
        <v>400000</v>
      </c>
      <c r="G698" s="92" t="s">
        <v>29</v>
      </c>
      <c r="H698" s="65" t="s">
        <v>600</v>
      </c>
      <c r="I698" s="701" t="s">
        <v>11</v>
      </c>
    </row>
    <row r="699" spans="1:9" ht="28.5" customHeight="1">
      <c r="A699" s="4"/>
      <c r="B699" s="103" t="s">
        <v>680</v>
      </c>
      <c r="C699" s="103"/>
      <c r="D699" s="4"/>
      <c r="E699" s="186"/>
      <c r="F699" s="186"/>
      <c r="G699" s="185"/>
      <c r="H699" s="103"/>
      <c r="I699" s="702"/>
    </row>
    <row r="700" spans="1:9" ht="28.5" customHeight="1">
      <c r="A700" s="3">
        <v>235</v>
      </c>
      <c r="B700" s="64" t="s">
        <v>636</v>
      </c>
      <c r="C700" s="65" t="s">
        <v>18</v>
      </c>
      <c r="D700" s="3" t="s">
        <v>618</v>
      </c>
      <c r="E700" s="92" t="s">
        <v>29</v>
      </c>
      <c r="F700" s="92">
        <v>100000</v>
      </c>
      <c r="G700" s="92" t="s">
        <v>29</v>
      </c>
      <c r="H700" s="65" t="s">
        <v>19</v>
      </c>
      <c r="I700" s="701" t="s">
        <v>11</v>
      </c>
    </row>
    <row r="701" spans="1:9" ht="28.5" customHeight="1">
      <c r="A701" s="4"/>
      <c r="B701" s="64" t="s">
        <v>637</v>
      </c>
      <c r="C701" s="103" t="s">
        <v>20</v>
      </c>
      <c r="D701" s="4"/>
      <c r="E701" s="185"/>
      <c r="F701" s="186" t="s">
        <v>15</v>
      </c>
      <c r="G701" s="185"/>
      <c r="H701" s="103" t="s">
        <v>20</v>
      </c>
      <c r="I701" s="736"/>
    </row>
    <row r="702" spans="1:9" ht="28.5" customHeight="1">
      <c r="A702" s="3">
        <v>236</v>
      </c>
      <c r="B702" s="65" t="s">
        <v>638</v>
      </c>
      <c r="C702" s="65" t="s">
        <v>18</v>
      </c>
      <c r="D702" s="3" t="s">
        <v>640</v>
      </c>
      <c r="E702" s="92" t="s">
        <v>29</v>
      </c>
      <c r="F702" s="92">
        <v>300000</v>
      </c>
      <c r="G702" s="92" t="s">
        <v>29</v>
      </c>
      <c r="H702" s="65" t="s">
        <v>19</v>
      </c>
      <c r="I702" s="701" t="s">
        <v>11</v>
      </c>
    </row>
    <row r="703" spans="1:9" ht="28.5" customHeight="1">
      <c r="A703" s="9"/>
      <c r="B703" s="201" t="s">
        <v>639</v>
      </c>
      <c r="C703" s="64"/>
      <c r="D703" s="9"/>
      <c r="E703" s="187"/>
      <c r="F703" s="101" t="s">
        <v>15</v>
      </c>
      <c r="G703" s="187"/>
      <c r="H703" s="64" t="s">
        <v>20</v>
      </c>
      <c r="I703" s="736"/>
    </row>
    <row r="704" spans="1:9" ht="28.5" customHeight="1">
      <c r="A704" s="3">
        <v>237</v>
      </c>
      <c r="B704" s="142" t="s">
        <v>644</v>
      </c>
      <c r="C704" s="93" t="s">
        <v>56</v>
      </c>
      <c r="D704" s="3" t="s">
        <v>641</v>
      </c>
      <c r="E704" s="188" t="s">
        <v>29</v>
      </c>
      <c r="F704" s="189">
        <v>400000</v>
      </c>
      <c r="G704" s="188" t="s">
        <v>29</v>
      </c>
      <c r="H704" s="65" t="s">
        <v>619</v>
      </c>
      <c r="I704" s="21" t="s">
        <v>11</v>
      </c>
    </row>
    <row r="705" spans="1:9" ht="28.5" customHeight="1">
      <c r="A705" s="3">
        <v>238</v>
      </c>
      <c r="B705" s="65" t="s">
        <v>642</v>
      </c>
      <c r="C705" s="65" t="s">
        <v>620</v>
      </c>
      <c r="D705" s="3" t="s">
        <v>625</v>
      </c>
      <c r="E705" s="92"/>
      <c r="F705" s="92">
        <v>500000</v>
      </c>
      <c r="G705" s="92" t="s">
        <v>29</v>
      </c>
      <c r="H705" s="65" t="s">
        <v>626</v>
      </c>
      <c r="I705" s="217"/>
    </row>
    <row r="706" spans="1:9" ht="28.5" customHeight="1">
      <c r="A706" s="4"/>
      <c r="B706" s="103" t="s">
        <v>643</v>
      </c>
      <c r="C706" s="103"/>
      <c r="D706" s="4"/>
      <c r="E706" s="186"/>
      <c r="F706" s="186"/>
      <c r="G706" s="185"/>
      <c r="H706" s="103"/>
      <c r="I706" s="22" t="s">
        <v>11</v>
      </c>
    </row>
    <row r="707" spans="1:9" ht="28.5" customHeight="1">
      <c r="A707" s="7"/>
      <c r="B707" s="110"/>
      <c r="C707" s="110"/>
      <c r="D707" s="7"/>
      <c r="E707" s="194"/>
      <c r="F707" s="194"/>
      <c r="G707" s="212"/>
      <c r="H707" s="110"/>
      <c r="I707" s="33"/>
    </row>
    <row r="708" spans="1:9" ht="28.5" customHeight="1">
      <c r="A708" s="7"/>
      <c r="B708" s="110"/>
      <c r="C708" s="110"/>
      <c r="D708" s="7"/>
      <c r="E708" s="194"/>
      <c r="F708" s="194"/>
      <c r="G708" s="212"/>
      <c r="H708" s="110"/>
      <c r="I708" s="33"/>
    </row>
    <row r="709" spans="1:9" ht="23.25">
      <c r="A709" s="733" t="s">
        <v>12</v>
      </c>
      <c r="B709" s="733"/>
      <c r="C709" s="733"/>
      <c r="D709" s="733"/>
      <c r="E709" s="733"/>
      <c r="F709" s="733"/>
      <c r="G709" s="733"/>
      <c r="H709" s="733"/>
      <c r="I709" s="733"/>
    </row>
    <row r="710" spans="1:9" ht="23.25">
      <c r="A710" s="675" t="s">
        <v>35</v>
      </c>
      <c r="B710" s="675"/>
      <c r="C710" s="675"/>
      <c r="D710" s="675"/>
      <c r="E710" s="675"/>
      <c r="F710" s="675"/>
      <c r="G710" s="675"/>
      <c r="H710" s="675"/>
      <c r="I710" s="675"/>
    </row>
    <row r="711" spans="1:9" ht="23.25">
      <c r="A711" s="675" t="s">
        <v>14</v>
      </c>
      <c r="B711" s="675"/>
      <c r="C711" s="675"/>
      <c r="D711" s="675"/>
      <c r="E711" s="675"/>
      <c r="F711" s="675"/>
      <c r="G711" s="675"/>
      <c r="H711" s="675"/>
      <c r="I711" s="675"/>
    </row>
    <row r="712" spans="1:9" ht="23.25">
      <c r="A712" s="15" t="s">
        <v>31</v>
      </c>
      <c r="B712" s="127"/>
      <c r="C712" s="127"/>
      <c r="D712" s="15"/>
      <c r="E712" s="49"/>
      <c r="F712" s="49"/>
      <c r="G712" s="49"/>
      <c r="H712" s="127"/>
      <c r="I712" s="15"/>
    </row>
    <row r="713" spans="1:9" ht="23.25">
      <c r="A713" s="15"/>
      <c r="B713" s="127" t="s">
        <v>32</v>
      </c>
      <c r="C713" s="127"/>
      <c r="D713" s="15" t="s">
        <v>887</v>
      </c>
      <c r="E713" s="49"/>
      <c r="F713" s="49"/>
      <c r="G713" s="49"/>
      <c r="H713" s="127"/>
      <c r="I713" s="15"/>
    </row>
    <row r="714" spans="1:9" ht="23.25">
      <c r="A714" s="60" t="s">
        <v>0</v>
      </c>
      <c r="B714" s="60" t="s">
        <v>1</v>
      </c>
      <c r="C714" s="60" t="s">
        <v>2</v>
      </c>
      <c r="D714" s="29" t="s">
        <v>4</v>
      </c>
      <c r="E714" s="700" t="s">
        <v>5</v>
      </c>
      <c r="F714" s="700"/>
      <c r="G714" s="700"/>
      <c r="H714" s="60" t="s">
        <v>6</v>
      </c>
      <c r="I714" s="60" t="s">
        <v>316</v>
      </c>
    </row>
    <row r="715" spans="1:11" ht="23.25">
      <c r="A715" s="112"/>
      <c r="B715" s="112"/>
      <c r="C715" s="112"/>
      <c r="D715" s="17" t="s">
        <v>3</v>
      </c>
      <c r="E715" s="66">
        <v>2557</v>
      </c>
      <c r="F715" s="66">
        <v>2558</v>
      </c>
      <c r="G715" s="66">
        <v>2559</v>
      </c>
      <c r="H715" s="112"/>
      <c r="I715" s="112" t="s">
        <v>317</v>
      </c>
      <c r="K715" s="68"/>
    </row>
    <row r="716" spans="1:9" ht="23.25">
      <c r="A716" s="9">
        <v>239</v>
      </c>
      <c r="B716" s="64" t="s">
        <v>645</v>
      </c>
      <c r="C716" s="65" t="s">
        <v>36</v>
      </c>
      <c r="D716" s="9" t="s">
        <v>82</v>
      </c>
      <c r="E716" s="187" t="s">
        <v>29</v>
      </c>
      <c r="F716" s="101" t="s">
        <v>29</v>
      </c>
      <c r="G716" s="101">
        <v>4500000</v>
      </c>
      <c r="H716" s="65" t="s">
        <v>26</v>
      </c>
      <c r="I716" s="701" t="s">
        <v>11</v>
      </c>
    </row>
    <row r="717" spans="1:9" ht="23.25">
      <c r="A717" s="9"/>
      <c r="B717" s="64" t="s">
        <v>646</v>
      </c>
      <c r="C717" s="103" t="s">
        <v>38</v>
      </c>
      <c r="D717" s="9" t="s">
        <v>83</v>
      </c>
      <c r="E717" s="187"/>
      <c r="F717" s="101"/>
      <c r="G717" s="101" t="s">
        <v>15</v>
      </c>
      <c r="H717" s="64" t="s">
        <v>28</v>
      </c>
      <c r="I717" s="734"/>
    </row>
    <row r="718" spans="1:9" ht="23.25">
      <c r="A718" s="3">
        <v>240</v>
      </c>
      <c r="B718" s="65" t="s">
        <v>1553</v>
      </c>
      <c r="C718" s="65" t="s">
        <v>24</v>
      </c>
      <c r="D718" s="3" t="s">
        <v>647</v>
      </c>
      <c r="E718" s="190" t="s">
        <v>29</v>
      </c>
      <c r="F718" s="92" t="s">
        <v>29</v>
      </c>
      <c r="G718" s="92">
        <v>900000</v>
      </c>
      <c r="H718" s="65" t="s">
        <v>26</v>
      </c>
      <c r="I718" s="701" t="s">
        <v>11</v>
      </c>
    </row>
    <row r="719" spans="1:9" ht="23.25">
      <c r="A719" s="4"/>
      <c r="B719" s="103" t="s">
        <v>1554</v>
      </c>
      <c r="C719" s="103" t="s">
        <v>27</v>
      </c>
      <c r="D719" s="4"/>
      <c r="E719" s="185"/>
      <c r="F719" s="186"/>
      <c r="G719" s="186" t="s">
        <v>15</v>
      </c>
      <c r="H719" s="103" t="s">
        <v>28</v>
      </c>
      <c r="I719" s="734"/>
    </row>
    <row r="720" spans="1:9" ht="23.25">
      <c r="A720" s="3">
        <v>241</v>
      </c>
      <c r="B720" s="65" t="s">
        <v>1555</v>
      </c>
      <c r="C720" s="65" t="s">
        <v>24</v>
      </c>
      <c r="D720" s="3" t="s">
        <v>598</v>
      </c>
      <c r="E720" s="190" t="s">
        <v>29</v>
      </c>
      <c r="F720" s="92" t="s">
        <v>29</v>
      </c>
      <c r="G720" s="92">
        <v>7200000</v>
      </c>
      <c r="H720" s="65" t="s">
        <v>37</v>
      </c>
      <c r="I720" s="701" t="s">
        <v>11</v>
      </c>
    </row>
    <row r="721" spans="1:10" s="15" customFormat="1" ht="23.25">
      <c r="A721" s="4"/>
      <c r="B721" s="103" t="s">
        <v>1556</v>
      </c>
      <c r="C721" s="103" t="s">
        <v>27</v>
      </c>
      <c r="D721" s="4" t="s">
        <v>599</v>
      </c>
      <c r="E721" s="185"/>
      <c r="F721" s="186"/>
      <c r="G721" s="186" t="s">
        <v>15</v>
      </c>
      <c r="H721" s="103" t="s">
        <v>38</v>
      </c>
      <c r="I721" s="734"/>
      <c r="J721" s="370"/>
    </row>
    <row r="722" spans="1:9" ht="23.25">
      <c r="A722" s="9">
        <v>242</v>
      </c>
      <c r="B722" s="64" t="s">
        <v>648</v>
      </c>
      <c r="C722" s="65" t="s">
        <v>24</v>
      </c>
      <c r="D722" s="9" t="s">
        <v>82</v>
      </c>
      <c r="E722" s="187" t="s">
        <v>29</v>
      </c>
      <c r="F722" s="101" t="s">
        <v>29</v>
      </c>
      <c r="G722" s="101">
        <v>4500000</v>
      </c>
      <c r="H722" s="65" t="s">
        <v>26</v>
      </c>
      <c r="I722" s="701" t="s">
        <v>11</v>
      </c>
    </row>
    <row r="723" spans="1:9" ht="23.25">
      <c r="A723" s="9"/>
      <c r="B723" s="103" t="s">
        <v>649</v>
      </c>
      <c r="C723" s="103" t="s">
        <v>27</v>
      </c>
      <c r="D723" s="9"/>
      <c r="E723" s="187"/>
      <c r="F723" s="101"/>
      <c r="G723" s="101" t="s">
        <v>15</v>
      </c>
      <c r="H723" s="64" t="s">
        <v>28</v>
      </c>
      <c r="I723" s="734"/>
    </row>
    <row r="724" spans="1:9" ht="23.25">
      <c r="A724" s="3">
        <v>243</v>
      </c>
      <c r="B724" s="65" t="s">
        <v>650</v>
      </c>
      <c r="C724" s="65" t="s">
        <v>24</v>
      </c>
      <c r="D724" s="3" t="s">
        <v>651</v>
      </c>
      <c r="E724" s="190" t="s">
        <v>29</v>
      </c>
      <c r="F724" s="92" t="s">
        <v>29</v>
      </c>
      <c r="G724" s="92">
        <v>450000</v>
      </c>
      <c r="H724" s="65" t="s">
        <v>26</v>
      </c>
      <c r="I724" s="701" t="s">
        <v>11</v>
      </c>
    </row>
    <row r="725" spans="1:9" ht="23.25">
      <c r="A725" s="4"/>
      <c r="B725" s="103"/>
      <c r="C725" s="103" t="s">
        <v>27</v>
      </c>
      <c r="D725" s="4"/>
      <c r="E725" s="185"/>
      <c r="F725" s="186"/>
      <c r="G725" s="186" t="s">
        <v>15</v>
      </c>
      <c r="H725" s="103" t="s">
        <v>28</v>
      </c>
      <c r="I725" s="734"/>
    </row>
    <row r="726" spans="1:9" ht="23.25">
      <c r="A726" s="3">
        <v>244</v>
      </c>
      <c r="B726" s="65" t="s">
        <v>654</v>
      </c>
      <c r="C726" s="65" t="s">
        <v>653</v>
      </c>
      <c r="D726" s="9" t="s">
        <v>82</v>
      </c>
      <c r="E726" s="190" t="s">
        <v>29</v>
      </c>
      <c r="F726" s="92" t="s">
        <v>29</v>
      </c>
      <c r="G726" s="92">
        <v>150000</v>
      </c>
      <c r="H726" s="65" t="s">
        <v>655</v>
      </c>
      <c r="I726" s="701" t="s">
        <v>11</v>
      </c>
    </row>
    <row r="727" spans="1:10" s="15" customFormat="1" ht="23.25">
      <c r="A727" s="9"/>
      <c r="B727" s="64" t="s">
        <v>652</v>
      </c>
      <c r="C727" s="64"/>
      <c r="D727" s="9" t="s">
        <v>83</v>
      </c>
      <c r="E727" s="187"/>
      <c r="F727" s="101"/>
      <c r="G727" s="101" t="s">
        <v>15</v>
      </c>
      <c r="H727" s="64" t="s">
        <v>656</v>
      </c>
      <c r="I727" s="734"/>
      <c r="J727" s="370"/>
    </row>
    <row r="728" spans="1:9" ht="23.25">
      <c r="A728" s="3">
        <v>245</v>
      </c>
      <c r="B728" s="65" t="s">
        <v>912</v>
      </c>
      <c r="C728" s="65" t="s">
        <v>658</v>
      </c>
      <c r="D728" s="3" t="s">
        <v>710</v>
      </c>
      <c r="E728" s="190" t="s">
        <v>29</v>
      </c>
      <c r="F728" s="92" t="s">
        <v>29</v>
      </c>
      <c r="G728" s="92">
        <v>2000000</v>
      </c>
      <c r="H728" s="65" t="s">
        <v>26</v>
      </c>
      <c r="I728" s="701" t="s">
        <v>11</v>
      </c>
    </row>
    <row r="729" spans="1:9" ht="23.25">
      <c r="A729" s="4"/>
      <c r="B729" s="103" t="s">
        <v>657</v>
      </c>
      <c r="C729" s="103" t="s">
        <v>659</v>
      </c>
      <c r="D729" s="4" t="s">
        <v>711</v>
      </c>
      <c r="E729" s="185"/>
      <c r="F729" s="186"/>
      <c r="G729" s="186" t="s">
        <v>15</v>
      </c>
      <c r="H729" s="103" t="s">
        <v>28</v>
      </c>
      <c r="I729" s="735"/>
    </row>
    <row r="730" spans="1:9" ht="23.25">
      <c r="A730" s="3">
        <v>246</v>
      </c>
      <c r="B730" s="65" t="s">
        <v>660</v>
      </c>
      <c r="C730" s="65" t="s">
        <v>24</v>
      </c>
      <c r="D730" s="3" t="s">
        <v>662</v>
      </c>
      <c r="E730" s="190" t="s">
        <v>29</v>
      </c>
      <c r="F730" s="92" t="s">
        <v>29</v>
      </c>
      <c r="G730" s="92">
        <v>30000</v>
      </c>
      <c r="H730" s="65" t="s">
        <v>26</v>
      </c>
      <c r="I730" s="701" t="s">
        <v>11</v>
      </c>
    </row>
    <row r="731" spans="1:9" ht="23.25">
      <c r="A731" s="4"/>
      <c r="B731" s="103" t="s">
        <v>661</v>
      </c>
      <c r="C731" s="103" t="s">
        <v>27</v>
      </c>
      <c r="D731" s="4"/>
      <c r="E731" s="185"/>
      <c r="F731" s="186"/>
      <c r="G731" s="186" t="s">
        <v>15</v>
      </c>
      <c r="H731" s="103" t="s">
        <v>28</v>
      </c>
      <c r="I731" s="735"/>
    </row>
    <row r="732" spans="1:9" ht="23.25">
      <c r="A732" s="733" t="s">
        <v>12</v>
      </c>
      <c r="B732" s="733"/>
      <c r="C732" s="733"/>
      <c r="D732" s="733"/>
      <c r="E732" s="733"/>
      <c r="F732" s="733"/>
      <c r="G732" s="733"/>
      <c r="H732" s="733"/>
      <c r="I732" s="733"/>
    </row>
    <row r="733" spans="1:9" ht="23.25">
      <c r="A733" s="675" t="s">
        <v>35</v>
      </c>
      <c r="B733" s="675"/>
      <c r="C733" s="675"/>
      <c r="D733" s="675"/>
      <c r="E733" s="675"/>
      <c r="F733" s="675"/>
      <c r="G733" s="675"/>
      <c r="H733" s="675"/>
      <c r="I733" s="675"/>
    </row>
    <row r="734" spans="1:9" ht="23.25">
      <c r="A734" s="675" t="s">
        <v>14</v>
      </c>
      <c r="B734" s="675"/>
      <c r="C734" s="675"/>
      <c r="D734" s="675"/>
      <c r="E734" s="675"/>
      <c r="F734" s="675"/>
      <c r="G734" s="675"/>
      <c r="H734" s="675"/>
      <c r="I734" s="675"/>
    </row>
    <row r="735" spans="1:9" ht="23.25">
      <c r="A735" s="15" t="s">
        <v>31</v>
      </c>
      <c r="B735" s="127"/>
      <c r="C735" s="127"/>
      <c r="D735" s="15"/>
      <c r="E735" s="49"/>
      <c r="F735" s="49"/>
      <c r="G735" s="49"/>
      <c r="H735" s="127"/>
      <c r="I735" s="15"/>
    </row>
    <row r="736" spans="1:9" ht="23.25">
      <c r="A736" s="15"/>
      <c r="B736" s="127" t="s">
        <v>32</v>
      </c>
      <c r="C736" s="127"/>
      <c r="D736" s="15" t="s">
        <v>887</v>
      </c>
      <c r="E736" s="49"/>
      <c r="F736" s="49"/>
      <c r="G736" s="49"/>
      <c r="H736" s="127"/>
      <c r="I736" s="15"/>
    </row>
    <row r="737" spans="1:9" ht="23.25">
      <c r="A737" s="60" t="s">
        <v>0</v>
      </c>
      <c r="B737" s="60" t="s">
        <v>1</v>
      </c>
      <c r="C737" s="60" t="s">
        <v>2</v>
      </c>
      <c r="D737" s="29" t="s">
        <v>4</v>
      </c>
      <c r="E737" s="700" t="s">
        <v>5</v>
      </c>
      <c r="F737" s="700"/>
      <c r="G737" s="700"/>
      <c r="H737" s="60" t="s">
        <v>6</v>
      </c>
      <c r="I737" s="60" t="s">
        <v>316</v>
      </c>
    </row>
    <row r="738" spans="1:11" ht="23.25">
      <c r="A738" s="112"/>
      <c r="B738" s="112"/>
      <c r="C738" s="112"/>
      <c r="D738" s="17" t="s">
        <v>3</v>
      </c>
      <c r="E738" s="66">
        <v>2557</v>
      </c>
      <c r="F738" s="66">
        <v>2558</v>
      </c>
      <c r="G738" s="66">
        <v>2559</v>
      </c>
      <c r="H738" s="112"/>
      <c r="I738" s="112" t="s">
        <v>317</v>
      </c>
      <c r="K738" s="68"/>
    </row>
    <row r="739" spans="1:9" ht="23.25">
      <c r="A739" s="3">
        <v>247</v>
      </c>
      <c r="B739" s="65" t="s">
        <v>663</v>
      </c>
      <c r="C739" s="65" t="s">
        <v>24</v>
      </c>
      <c r="D739" s="3" t="s">
        <v>665</v>
      </c>
      <c r="E739" s="190" t="s">
        <v>29</v>
      </c>
      <c r="F739" s="92" t="s">
        <v>29</v>
      </c>
      <c r="G739" s="92">
        <v>150000</v>
      </c>
      <c r="H739" s="65" t="s">
        <v>26</v>
      </c>
      <c r="I739" s="701" t="s">
        <v>11</v>
      </c>
    </row>
    <row r="740" spans="1:10" s="15" customFormat="1" ht="23.25">
      <c r="A740" s="4"/>
      <c r="B740" s="103" t="s">
        <v>664</v>
      </c>
      <c r="C740" s="103" t="s">
        <v>27</v>
      </c>
      <c r="D740" s="4" t="s">
        <v>666</v>
      </c>
      <c r="E740" s="185"/>
      <c r="F740" s="186"/>
      <c r="G740" s="186" t="s">
        <v>15</v>
      </c>
      <c r="H740" s="64" t="s">
        <v>28</v>
      </c>
      <c r="I740" s="734"/>
      <c r="J740" s="370"/>
    </row>
    <row r="741" spans="1:9" ht="23.25">
      <c r="A741" s="9">
        <v>248</v>
      </c>
      <c r="B741" s="64" t="s">
        <v>667</v>
      </c>
      <c r="C741" s="65" t="s">
        <v>24</v>
      </c>
      <c r="D741" s="9" t="s">
        <v>914</v>
      </c>
      <c r="E741" s="187" t="s">
        <v>29</v>
      </c>
      <c r="F741" s="101" t="s">
        <v>29</v>
      </c>
      <c r="G741" s="101">
        <v>4500000</v>
      </c>
      <c r="H741" s="65" t="s">
        <v>26</v>
      </c>
      <c r="I741" s="701" t="s">
        <v>11</v>
      </c>
    </row>
    <row r="742" spans="1:9" ht="23.25">
      <c r="A742" s="9"/>
      <c r="B742" s="103" t="s">
        <v>668</v>
      </c>
      <c r="C742" s="103" t="s">
        <v>27</v>
      </c>
      <c r="D742" s="9"/>
      <c r="E742" s="187"/>
      <c r="F742" s="101"/>
      <c r="G742" s="101" t="s">
        <v>15</v>
      </c>
      <c r="H742" s="64" t="s">
        <v>28</v>
      </c>
      <c r="I742" s="734"/>
    </row>
    <row r="743" spans="1:9" ht="23.25">
      <c r="A743" s="3">
        <v>249</v>
      </c>
      <c r="B743" s="65" t="s">
        <v>669</v>
      </c>
      <c r="C743" s="65" t="s">
        <v>24</v>
      </c>
      <c r="D743" s="3" t="s">
        <v>914</v>
      </c>
      <c r="E743" s="190" t="s">
        <v>29</v>
      </c>
      <c r="F743" s="92" t="s">
        <v>29</v>
      </c>
      <c r="G743" s="92">
        <v>450000</v>
      </c>
      <c r="H743" s="65" t="s">
        <v>26</v>
      </c>
      <c r="I743" s="701" t="s">
        <v>11</v>
      </c>
    </row>
    <row r="744" spans="1:9" ht="23.25">
      <c r="A744" s="4"/>
      <c r="B744" s="103" t="s">
        <v>670</v>
      </c>
      <c r="C744" s="103" t="s">
        <v>27</v>
      </c>
      <c r="D744" s="4"/>
      <c r="E744" s="185"/>
      <c r="F744" s="186"/>
      <c r="G744" s="186" t="s">
        <v>15</v>
      </c>
      <c r="H744" s="103" t="s">
        <v>28</v>
      </c>
      <c r="I744" s="734"/>
    </row>
    <row r="745" spans="1:9" ht="23.25">
      <c r="A745" s="3">
        <v>250</v>
      </c>
      <c r="B745" s="129" t="s">
        <v>671</v>
      </c>
      <c r="C745" s="65" t="s">
        <v>673</v>
      </c>
      <c r="D745" s="3" t="s">
        <v>888</v>
      </c>
      <c r="E745" s="125" t="s">
        <v>29</v>
      </c>
      <c r="F745" s="192">
        <v>100000</v>
      </c>
      <c r="G745" s="125" t="s">
        <v>29</v>
      </c>
      <c r="H745" s="65" t="s">
        <v>26</v>
      </c>
      <c r="I745" s="701" t="s">
        <v>11</v>
      </c>
    </row>
    <row r="746" spans="1:9" ht="23.25">
      <c r="A746" s="4"/>
      <c r="B746" s="111" t="s">
        <v>672</v>
      </c>
      <c r="C746" s="103"/>
      <c r="D746" s="48" t="s">
        <v>674</v>
      </c>
      <c r="E746" s="126"/>
      <c r="F746" s="186" t="s">
        <v>15</v>
      </c>
      <c r="G746" s="126"/>
      <c r="H746" s="103" t="s">
        <v>28</v>
      </c>
      <c r="I746" s="732"/>
    </row>
    <row r="747" spans="1:9" ht="23.25">
      <c r="A747" s="26">
        <v>251</v>
      </c>
      <c r="B747" s="65" t="s">
        <v>675</v>
      </c>
      <c r="C747" s="129" t="s">
        <v>677</v>
      </c>
      <c r="D747" s="3" t="s">
        <v>678</v>
      </c>
      <c r="E747" s="150" t="s">
        <v>29</v>
      </c>
      <c r="F747" s="92">
        <v>35000</v>
      </c>
      <c r="G747" s="150" t="s">
        <v>29</v>
      </c>
      <c r="H747" s="65" t="s">
        <v>26</v>
      </c>
      <c r="I747" s="701" t="s">
        <v>11</v>
      </c>
    </row>
    <row r="748" spans="1:9" ht="23.25">
      <c r="A748" s="36"/>
      <c r="B748" s="103" t="s">
        <v>676</v>
      </c>
      <c r="C748" s="111"/>
      <c r="D748" s="4" t="s">
        <v>1459</v>
      </c>
      <c r="E748" s="191"/>
      <c r="F748" s="186" t="s">
        <v>15</v>
      </c>
      <c r="G748" s="191"/>
      <c r="H748" s="103" t="s">
        <v>28</v>
      </c>
      <c r="I748" s="732"/>
    </row>
    <row r="749" spans="1:9" ht="23.25">
      <c r="A749" s="3">
        <v>252</v>
      </c>
      <c r="B749" s="65" t="s">
        <v>681</v>
      </c>
      <c r="C749" s="65" t="s">
        <v>24</v>
      </c>
      <c r="D749" s="3" t="s">
        <v>678</v>
      </c>
      <c r="E749" s="190" t="s">
        <v>29</v>
      </c>
      <c r="F749" s="92" t="s">
        <v>29</v>
      </c>
      <c r="G749" s="92">
        <v>35000</v>
      </c>
      <c r="H749" s="65" t="s">
        <v>26</v>
      </c>
      <c r="I749" s="701" t="s">
        <v>11</v>
      </c>
    </row>
    <row r="750" spans="1:9" ht="23.25">
      <c r="A750" s="4"/>
      <c r="B750" s="103" t="s">
        <v>686</v>
      </c>
      <c r="C750" s="103" t="s">
        <v>27</v>
      </c>
      <c r="D750" s="4" t="s">
        <v>1459</v>
      </c>
      <c r="E750" s="185"/>
      <c r="F750" s="186"/>
      <c r="G750" s="186" t="s">
        <v>15</v>
      </c>
      <c r="H750" s="103" t="s">
        <v>28</v>
      </c>
      <c r="I750" s="734"/>
    </row>
    <row r="751" spans="1:9" ht="23.25">
      <c r="A751" s="3">
        <v>253</v>
      </c>
      <c r="B751" s="65" t="s">
        <v>682</v>
      </c>
      <c r="C751" s="65" t="s">
        <v>24</v>
      </c>
      <c r="D751" s="3" t="s">
        <v>888</v>
      </c>
      <c r="E751" s="190" t="s">
        <v>29</v>
      </c>
      <c r="F751" s="92" t="s">
        <v>29</v>
      </c>
      <c r="G751" s="92">
        <v>100000</v>
      </c>
      <c r="H751" s="65" t="s">
        <v>26</v>
      </c>
      <c r="I751" s="701" t="s">
        <v>11</v>
      </c>
    </row>
    <row r="752" spans="1:10" s="15" customFormat="1" ht="23.25">
      <c r="A752" s="4"/>
      <c r="B752" s="103" t="s">
        <v>685</v>
      </c>
      <c r="C752" s="103" t="s">
        <v>27</v>
      </c>
      <c r="D752" s="4"/>
      <c r="E752" s="185"/>
      <c r="F752" s="186"/>
      <c r="G752" s="186" t="s">
        <v>15</v>
      </c>
      <c r="H752" s="103" t="s">
        <v>28</v>
      </c>
      <c r="I752" s="734"/>
      <c r="J752" s="370"/>
    </row>
    <row r="753" spans="1:9" ht="23.25">
      <c r="A753" s="3">
        <v>254</v>
      </c>
      <c r="B753" s="65" t="s">
        <v>683</v>
      </c>
      <c r="C753" s="65" t="s">
        <v>24</v>
      </c>
      <c r="D753" s="3" t="s">
        <v>913</v>
      </c>
      <c r="E753" s="190" t="s">
        <v>29</v>
      </c>
      <c r="F753" s="92" t="s">
        <v>29</v>
      </c>
      <c r="G753" s="92">
        <v>450000</v>
      </c>
      <c r="H753" s="65" t="s">
        <v>26</v>
      </c>
      <c r="I753" s="701" t="s">
        <v>11</v>
      </c>
    </row>
    <row r="754" spans="1:9" ht="23.25">
      <c r="A754" s="4"/>
      <c r="B754" s="103" t="s">
        <v>684</v>
      </c>
      <c r="C754" s="103" t="s">
        <v>27</v>
      </c>
      <c r="D754" s="4"/>
      <c r="E754" s="185"/>
      <c r="F754" s="186"/>
      <c r="G754" s="186" t="s">
        <v>15</v>
      </c>
      <c r="H754" s="103" t="s">
        <v>28</v>
      </c>
      <c r="I754" s="735"/>
    </row>
    <row r="755" spans="1:9" ht="23.25">
      <c r="A755" s="733" t="s">
        <v>12</v>
      </c>
      <c r="B755" s="733"/>
      <c r="C755" s="733"/>
      <c r="D755" s="733"/>
      <c r="E755" s="733"/>
      <c r="F755" s="733"/>
      <c r="G755" s="733"/>
      <c r="H755" s="733"/>
      <c r="I755" s="733"/>
    </row>
    <row r="756" spans="1:9" ht="23.25">
      <c r="A756" s="675" t="s">
        <v>35</v>
      </c>
      <c r="B756" s="675"/>
      <c r="C756" s="675"/>
      <c r="D756" s="675"/>
      <c r="E756" s="675"/>
      <c r="F756" s="675"/>
      <c r="G756" s="675"/>
      <c r="H756" s="675"/>
      <c r="I756" s="675"/>
    </row>
    <row r="757" spans="1:9" ht="23.25">
      <c r="A757" s="675" t="s">
        <v>14</v>
      </c>
      <c r="B757" s="675"/>
      <c r="C757" s="675"/>
      <c r="D757" s="675"/>
      <c r="E757" s="675"/>
      <c r="F757" s="675"/>
      <c r="G757" s="675"/>
      <c r="H757" s="675"/>
      <c r="I757" s="675"/>
    </row>
    <row r="758" spans="1:9" ht="23.25">
      <c r="A758" s="15" t="s">
        <v>31</v>
      </c>
      <c r="B758" s="127"/>
      <c r="C758" s="127"/>
      <c r="D758" s="15"/>
      <c r="E758" s="49"/>
      <c r="F758" s="49"/>
      <c r="G758" s="49"/>
      <c r="H758" s="127"/>
      <c r="I758" s="15"/>
    </row>
    <row r="759" spans="1:9" ht="23.25">
      <c r="A759" s="15"/>
      <c r="B759" s="127" t="s">
        <v>32</v>
      </c>
      <c r="C759" s="127"/>
      <c r="D759" s="15" t="s">
        <v>885</v>
      </c>
      <c r="E759" s="49"/>
      <c r="F759" s="49"/>
      <c r="G759" s="49"/>
      <c r="H759" s="127"/>
      <c r="I759" s="15"/>
    </row>
    <row r="760" spans="1:9" ht="23.25">
      <c r="A760" s="60" t="s">
        <v>0</v>
      </c>
      <c r="B760" s="60" t="s">
        <v>1</v>
      </c>
      <c r="C760" s="60" t="s">
        <v>2</v>
      </c>
      <c r="D760" s="29" t="s">
        <v>4</v>
      </c>
      <c r="E760" s="700" t="s">
        <v>5</v>
      </c>
      <c r="F760" s="700"/>
      <c r="G760" s="700"/>
      <c r="H760" s="60" t="s">
        <v>6</v>
      </c>
      <c r="I760" s="60" t="s">
        <v>316</v>
      </c>
    </row>
    <row r="761" spans="1:11" ht="23.25">
      <c r="A761" s="112"/>
      <c r="B761" s="112"/>
      <c r="C761" s="112"/>
      <c r="D761" s="17" t="s">
        <v>3</v>
      </c>
      <c r="E761" s="66">
        <v>2557</v>
      </c>
      <c r="F761" s="66">
        <v>2558</v>
      </c>
      <c r="G761" s="66">
        <v>2559</v>
      </c>
      <c r="H761" s="112"/>
      <c r="I761" s="112" t="s">
        <v>317</v>
      </c>
      <c r="K761" s="68"/>
    </row>
    <row r="762" spans="1:9" ht="23.25">
      <c r="A762" s="3">
        <v>255</v>
      </c>
      <c r="B762" s="65" t="s">
        <v>687</v>
      </c>
      <c r="C762" s="65" t="s">
        <v>24</v>
      </c>
      <c r="D762" s="3" t="s">
        <v>82</v>
      </c>
      <c r="E762" s="190" t="s">
        <v>29</v>
      </c>
      <c r="F762" s="92" t="s">
        <v>29</v>
      </c>
      <c r="G762" s="92">
        <v>450000</v>
      </c>
      <c r="H762" s="65" t="s">
        <v>26</v>
      </c>
      <c r="I762" s="701" t="s">
        <v>11</v>
      </c>
    </row>
    <row r="763" spans="1:9" ht="23.25">
      <c r="A763" s="4"/>
      <c r="B763" s="103" t="s">
        <v>688</v>
      </c>
      <c r="C763" s="103" t="s">
        <v>27</v>
      </c>
      <c r="D763" s="4" t="s">
        <v>915</v>
      </c>
      <c r="E763" s="185"/>
      <c r="F763" s="186"/>
      <c r="G763" s="186" t="s">
        <v>15</v>
      </c>
      <c r="H763" s="103" t="s">
        <v>28</v>
      </c>
      <c r="I763" s="734"/>
    </row>
    <row r="764" spans="1:9" ht="23.25">
      <c r="A764" s="3">
        <v>256</v>
      </c>
      <c r="B764" s="65" t="s">
        <v>689</v>
      </c>
      <c r="C764" s="65" t="s">
        <v>653</v>
      </c>
      <c r="D764" s="3" t="s">
        <v>82</v>
      </c>
      <c r="E764" s="190" t="s">
        <v>29</v>
      </c>
      <c r="F764" s="92" t="s">
        <v>29</v>
      </c>
      <c r="G764" s="92">
        <v>200000</v>
      </c>
      <c r="H764" s="65" t="s">
        <v>26</v>
      </c>
      <c r="I764" s="701" t="s">
        <v>11</v>
      </c>
    </row>
    <row r="765" spans="1:10" s="15" customFormat="1" ht="23.25">
      <c r="A765" s="4"/>
      <c r="B765" s="103" t="s">
        <v>690</v>
      </c>
      <c r="C765" s="103"/>
      <c r="D765" s="4" t="s">
        <v>916</v>
      </c>
      <c r="E765" s="185"/>
      <c r="F765" s="186"/>
      <c r="G765" s="186" t="s">
        <v>15</v>
      </c>
      <c r="H765" s="103" t="s">
        <v>28</v>
      </c>
      <c r="I765" s="735"/>
      <c r="J765" s="370"/>
    </row>
    <row r="766" spans="1:9" ht="23.25">
      <c r="A766" s="9">
        <v>257</v>
      </c>
      <c r="B766" s="64" t="s">
        <v>691</v>
      </c>
      <c r="C766" s="64" t="s">
        <v>24</v>
      </c>
      <c r="D766" s="9" t="s">
        <v>1460</v>
      </c>
      <c r="E766" s="187" t="s">
        <v>29</v>
      </c>
      <c r="F766" s="101" t="s">
        <v>29</v>
      </c>
      <c r="G766" s="101">
        <v>500000</v>
      </c>
      <c r="H766" s="64" t="s">
        <v>693</v>
      </c>
      <c r="I766" s="716" t="s">
        <v>11</v>
      </c>
    </row>
    <row r="767" spans="1:9" ht="23.25">
      <c r="A767" s="9"/>
      <c r="B767" s="64" t="s">
        <v>692</v>
      </c>
      <c r="C767" s="103" t="s">
        <v>27</v>
      </c>
      <c r="D767" s="9" t="s">
        <v>610</v>
      </c>
      <c r="E767" s="187"/>
      <c r="F767" s="101"/>
      <c r="G767" s="101" t="s">
        <v>15</v>
      </c>
      <c r="H767" s="64"/>
      <c r="I767" s="734"/>
    </row>
    <row r="768" spans="1:9" ht="23.25">
      <c r="A768" s="3">
        <v>258</v>
      </c>
      <c r="B768" s="65" t="s">
        <v>694</v>
      </c>
      <c r="C768" s="65" t="s">
        <v>24</v>
      </c>
      <c r="D768" s="3" t="s">
        <v>917</v>
      </c>
      <c r="E768" s="190" t="s">
        <v>29</v>
      </c>
      <c r="F768" s="92" t="s">
        <v>29</v>
      </c>
      <c r="G768" s="92">
        <v>500000</v>
      </c>
      <c r="H768" s="65" t="s">
        <v>26</v>
      </c>
      <c r="I768" s="701" t="s">
        <v>11</v>
      </c>
    </row>
    <row r="769" spans="1:9" ht="23.25">
      <c r="A769" s="4"/>
      <c r="B769" s="103" t="s">
        <v>695</v>
      </c>
      <c r="C769" s="103" t="s">
        <v>697</v>
      </c>
      <c r="D769" s="3" t="s">
        <v>82</v>
      </c>
      <c r="E769" s="185"/>
      <c r="F769" s="186"/>
      <c r="G769" s="186" t="s">
        <v>15</v>
      </c>
      <c r="H769" s="103" t="s">
        <v>697</v>
      </c>
      <c r="I769" s="734"/>
    </row>
    <row r="770" spans="1:9" ht="23.25">
      <c r="A770" s="3">
        <v>259</v>
      </c>
      <c r="B770" s="65" t="s">
        <v>698</v>
      </c>
      <c r="C770" s="65" t="s">
        <v>24</v>
      </c>
      <c r="D770" s="3" t="s">
        <v>696</v>
      </c>
      <c r="E770" s="190" t="s">
        <v>29</v>
      </c>
      <c r="F770" s="92" t="s">
        <v>29</v>
      </c>
      <c r="G770" s="92">
        <v>500000</v>
      </c>
      <c r="H770" s="65" t="s">
        <v>37</v>
      </c>
      <c r="I770" s="701" t="s">
        <v>11</v>
      </c>
    </row>
    <row r="771" spans="1:10" s="15" customFormat="1" ht="23.25">
      <c r="A771" s="4"/>
      <c r="B771" s="103" t="s">
        <v>699</v>
      </c>
      <c r="C771" s="103" t="s">
        <v>27</v>
      </c>
      <c r="D771" s="4" t="s">
        <v>916</v>
      </c>
      <c r="E771" s="185"/>
      <c r="F771" s="186"/>
      <c r="G771" s="186" t="s">
        <v>15</v>
      </c>
      <c r="H771" s="64" t="s">
        <v>28</v>
      </c>
      <c r="I771" s="734"/>
      <c r="J771" s="370"/>
    </row>
    <row r="772" spans="1:9" ht="23.25">
      <c r="A772" s="9">
        <v>260</v>
      </c>
      <c r="B772" s="64" t="s">
        <v>700</v>
      </c>
      <c r="C772" s="65" t="s">
        <v>24</v>
      </c>
      <c r="D772" s="9" t="s">
        <v>889</v>
      </c>
      <c r="E772" s="187" t="s">
        <v>29</v>
      </c>
      <c r="F772" s="101" t="s">
        <v>29</v>
      </c>
      <c r="G772" s="101">
        <v>500000</v>
      </c>
      <c r="H772" s="65" t="s">
        <v>26</v>
      </c>
      <c r="I772" s="701" t="s">
        <v>11</v>
      </c>
    </row>
    <row r="773" spans="1:10" ht="23.25">
      <c r="A773" s="9"/>
      <c r="B773" s="103" t="s">
        <v>701</v>
      </c>
      <c r="C773" s="103" t="s">
        <v>27</v>
      </c>
      <c r="D773" s="3" t="s">
        <v>82</v>
      </c>
      <c r="E773" s="187"/>
      <c r="F773" s="101"/>
      <c r="G773" s="101" t="s">
        <v>15</v>
      </c>
      <c r="H773" s="64" t="s">
        <v>28</v>
      </c>
      <c r="I773" s="734"/>
      <c r="J773" s="46" t="s">
        <v>539</v>
      </c>
    </row>
    <row r="774" spans="1:9" ht="23.25">
      <c r="A774" s="3">
        <v>261</v>
      </c>
      <c r="B774" s="65" t="s">
        <v>702</v>
      </c>
      <c r="C774" s="65" t="s">
        <v>24</v>
      </c>
      <c r="D774" s="3" t="s">
        <v>704</v>
      </c>
      <c r="E774" s="190" t="s">
        <v>29</v>
      </c>
      <c r="F774" s="92" t="s">
        <v>29</v>
      </c>
      <c r="G774" s="92">
        <v>500000</v>
      </c>
      <c r="H774" s="65" t="s">
        <v>26</v>
      </c>
      <c r="I774" s="701" t="s">
        <v>11</v>
      </c>
    </row>
    <row r="775" spans="1:10" ht="23.25">
      <c r="A775" s="4"/>
      <c r="B775" s="103" t="s">
        <v>703</v>
      </c>
      <c r="C775" s="103" t="s">
        <v>27</v>
      </c>
      <c r="D775" s="4" t="s">
        <v>918</v>
      </c>
      <c r="E775" s="185"/>
      <c r="F775" s="186"/>
      <c r="G775" s="186" t="s">
        <v>15</v>
      </c>
      <c r="H775" s="103" t="s">
        <v>28</v>
      </c>
      <c r="I775" s="734"/>
      <c r="J775" s="46" t="s">
        <v>539</v>
      </c>
    </row>
    <row r="776" spans="1:9" ht="23.25">
      <c r="A776" s="3">
        <v>262</v>
      </c>
      <c r="B776" s="129" t="s">
        <v>705</v>
      </c>
      <c r="C776" s="65" t="s">
        <v>24</v>
      </c>
      <c r="D776" s="3" t="s">
        <v>82</v>
      </c>
      <c r="E776" s="125" t="s">
        <v>29</v>
      </c>
      <c r="F776" s="192">
        <v>100000</v>
      </c>
      <c r="G776" s="125" t="s">
        <v>29</v>
      </c>
      <c r="H776" s="65" t="s">
        <v>26</v>
      </c>
      <c r="I776" s="701" t="s">
        <v>11</v>
      </c>
    </row>
    <row r="777" spans="1:9" ht="23.25">
      <c r="A777" s="4"/>
      <c r="B777" s="111" t="s">
        <v>217</v>
      </c>
      <c r="C777" s="103" t="s">
        <v>27</v>
      </c>
      <c r="D777" s="48" t="s">
        <v>918</v>
      </c>
      <c r="E777" s="126"/>
      <c r="F777" s="186" t="s">
        <v>15</v>
      </c>
      <c r="G777" s="126"/>
      <c r="H777" s="103" t="s">
        <v>28</v>
      </c>
      <c r="I777" s="732"/>
    </row>
    <row r="778" spans="1:9" ht="23.25">
      <c r="A778" s="733" t="s">
        <v>12</v>
      </c>
      <c r="B778" s="733"/>
      <c r="C778" s="733"/>
      <c r="D778" s="733"/>
      <c r="E778" s="733"/>
      <c r="F778" s="733"/>
      <c r="G778" s="733"/>
      <c r="H778" s="733"/>
      <c r="I778" s="733"/>
    </row>
    <row r="779" spans="1:9" ht="23.25">
      <c r="A779" s="675" t="s">
        <v>35</v>
      </c>
      <c r="B779" s="675"/>
      <c r="C779" s="675"/>
      <c r="D779" s="675"/>
      <c r="E779" s="675"/>
      <c r="F779" s="675"/>
      <c r="G779" s="675"/>
      <c r="H779" s="675"/>
      <c r="I779" s="675"/>
    </row>
    <row r="780" spans="1:9" ht="23.25">
      <c r="A780" s="675" t="s">
        <v>14</v>
      </c>
      <c r="B780" s="675"/>
      <c r="C780" s="675"/>
      <c r="D780" s="675"/>
      <c r="E780" s="675"/>
      <c r="F780" s="675"/>
      <c r="G780" s="675"/>
      <c r="H780" s="675"/>
      <c r="I780" s="675"/>
    </row>
    <row r="781" spans="1:9" ht="23.25">
      <c r="A781" s="15" t="s">
        <v>31</v>
      </c>
      <c r="B781" s="127"/>
      <c r="C781" s="127"/>
      <c r="D781" s="15"/>
      <c r="E781" s="49"/>
      <c r="F781" s="49"/>
      <c r="G781" s="49"/>
      <c r="H781" s="127"/>
      <c r="I781" s="15"/>
    </row>
    <row r="782" spans="1:9" ht="23.25">
      <c r="A782" s="15"/>
      <c r="B782" s="127" t="s">
        <v>32</v>
      </c>
      <c r="C782" s="127"/>
      <c r="D782" s="15" t="s">
        <v>890</v>
      </c>
      <c r="E782" s="49"/>
      <c r="F782" s="49"/>
      <c r="G782" s="49"/>
      <c r="H782" s="127"/>
      <c r="I782" s="15"/>
    </row>
    <row r="783" spans="1:9" ht="23.25">
      <c r="A783" s="60" t="s">
        <v>0</v>
      </c>
      <c r="B783" s="60" t="s">
        <v>1</v>
      </c>
      <c r="C783" s="60" t="s">
        <v>2</v>
      </c>
      <c r="D783" s="29" t="s">
        <v>4</v>
      </c>
      <c r="E783" s="700" t="s">
        <v>5</v>
      </c>
      <c r="F783" s="700"/>
      <c r="G783" s="700"/>
      <c r="H783" s="60" t="s">
        <v>6</v>
      </c>
      <c r="I783" s="60" t="s">
        <v>316</v>
      </c>
    </row>
    <row r="784" spans="1:11" ht="23.25">
      <c r="A784" s="112"/>
      <c r="B784" s="112"/>
      <c r="C784" s="112"/>
      <c r="D784" s="17" t="s">
        <v>3</v>
      </c>
      <c r="E784" s="66">
        <v>2557</v>
      </c>
      <c r="F784" s="66">
        <v>2558</v>
      </c>
      <c r="G784" s="66">
        <v>2559</v>
      </c>
      <c r="H784" s="112"/>
      <c r="I784" s="112" t="s">
        <v>317</v>
      </c>
      <c r="K784" s="68"/>
    </row>
    <row r="785" spans="1:9" ht="23.25">
      <c r="A785" s="26">
        <v>263</v>
      </c>
      <c r="B785" s="65" t="s">
        <v>706</v>
      </c>
      <c r="C785" s="65" t="s">
        <v>24</v>
      </c>
      <c r="D785" s="3" t="s">
        <v>708</v>
      </c>
      <c r="E785" s="150" t="s">
        <v>29</v>
      </c>
      <c r="F785" s="92">
        <v>500000</v>
      </c>
      <c r="G785" s="150" t="s">
        <v>29</v>
      </c>
      <c r="H785" s="65" t="s">
        <v>26</v>
      </c>
      <c r="I785" s="701" t="s">
        <v>11</v>
      </c>
    </row>
    <row r="786" spans="1:9" ht="23.25">
      <c r="A786" s="36"/>
      <c r="B786" s="103" t="s">
        <v>707</v>
      </c>
      <c r="C786" s="103" t="s">
        <v>27</v>
      </c>
      <c r="D786" s="4" t="s">
        <v>709</v>
      </c>
      <c r="E786" s="191"/>
      <c r="F786" s="186" t="s">
        <v>15</v>
      </c>
      <c r="G786" s="191"/>
      <c r="H786" s="103" t="s">
        <v>28</v>
      </c>
      <c r="I786" s="716"/>
    </row>
    <row r="787" spans="1:9" ht="23.25">
      <c r="A787" s="21">
        <v>265</v>
      </c>
      <c r="B787" s="109" t="s">
        <v>713</v>
      </c>
      <c r="C787" s="65" t="s">
        <v>612</v>
      </c>
      <c r="D787" s="3" t="s">
        <v>613</v>
      </c>
      <c r="E787" s="192">
        <v>0</v>
      </c>
      <c r="F787" s="92">
        <v>350000</v>
      </c>
      <c r="G787" s="192">
        <v>0</v>
      </c>
      <c r="H787" s="64" t="s">
        <v>601</v>
      </c>
      <c r="I787" s="21" t="s">
        <v>11</v>
      </c>
    </row>
    <row r="788" spans="1:9" s="46" customFormat="1" ht="23.25">
      <c r="A788" s="22"/>
      <c r="B788" s="113" t="s">
        <v>382</v>
      </c>
      <c r="C788" s="103"/>
      <c r="D788" s="4" t="s">
        <v>922</v>
      </c>
      <c r="E788" s="193"/>
      <c r="F788" s="186"/>
      <c r="G788" s="193"/>
      <c r="H788" s="103"/>
      <c r="I788" s="174"/>
    </row>
    <row r="789" spans="1:9" s="46" customFormat="1" ht="23.25">
      <c r="A789" s="39">
        <v>266</v>
      </c>
      <c r="B789" s="109" t="s">
        <v>1458</v>
      </c>
      <c r="C789" s="65" t="s">
        <v>612</v>
      </c>
      <c r="D789" s="9" t="s">
        <v>1461</v>
      </c>
      <c r="E789" s="194">
        <v>0</v>
      </c>
      <c r="F789" s="101">
        <v>350000</v>
      </c>
      <c r="G789" s="194">
        <v>0</v>
      </c>
      <c r="H789" s="64" t="s">
        <v>601</v>
      </c>
      <c r="I789" s="23" t="s">
        <v>11</v>
      </c>
    </row>
    <row r="790" spans="1:9" s="46" customFormat="1" ht="23.25">
      <c r="A790" s="35"/>
      <c r="B790" s="113" t="s">
        <v>812</v>
      </c>
      <c r="C790" s="103"/>
      <c r="D790" s="22" t="s">
        <v>922</v>
      </c>
      <c r="E790" s="193"/>
      <c r="F790" s="186"/>
      <c r="G790" s="193"/>
      <c r="H790" s="103"/>
      <c r="I790" s="22"/>
    </row>
    <row r="791" spans="1:9" ht="23.25">
      <c r="A791" s="39">
        <v>267</v>
      </c>
      <c r="B791" s="109" t="s">
        <v>714</v>
      </c>
      <c r="C791" s="65" t="s">
        <v>612</v>
      </c>
      <c r="D791" s="23" t="s">
        <v>614</v>
      </c>
      <c r="E791" s="194">
        <v>0</v>
      </c>
      <c r="F791" s="101">
        <v>800000</v>
      </c>
      <c r="G791" s="194">
        <v>0</v>
      </c>
      <c r="H791" s="64" t="s">
        <v>601</v>
      </c>
      <c r="I791" s="23" t="s">
        <v>11</v>
      </c>
    </row>
    <row r="792" spans="1:9" ht="23.25">
      <c r="A792" s="35"/>
      <c r="B792" s="113" t="s">
        <v>715</v>
      </c>
      <c r="C792" s="103"/>
      <c r="D792" s="22" t="s">
        <v>922</v>
      </c>
      <c r="E792" s="193"/>
      <c r="F792" s="186"/>
      <c r="G792" s="193"/>
      <c r="H792" s="103"/>
      <c r="I792" s="37"/>
    </row>
    <row r="793" spans="1:9" ht="23.25">
      <c r="A793" s="21">
        <v>268</v>
      </c>
      <c r="B793" s="109" t="s">
        <v>716</v>
      </c>
      <c r="C793" s="65" t="s">
        <v>612</v>
      </c>
      <c r="D793" s="3" t="s">
        <v>1462</v>
      </c>
      <c r="E793" s="192">
        <v>0</v>
      </c>
      <c r="F793" s="92">
        <v>350000</v>
      </c>
      <c r="G793" s="192">
        <v>0</v>
      </c>
      <c r="H793" s="64" t="s">
        <v>601</v>
      </c>
      <c r="I793" s="21" t="s">
        <v>11</v>
      </c>
    </row>
    <row r="794" spans="1:9" s="46" customFormat="1" ht="23.25">
      <c r="A794" s="22"/>
      <c r="B794" s="113" t="s">
        <v>382</v>
      </c>
      <c r="C794" s="103"/>
      <c r="D794" s="4" t="s">
        <v>922</v>
      </c>
      <c r="E794" s="193"/>
      <c r="F794" s="186"/>
      <c r="G794" s="193"/>
      <c r="H794" s="103"/>
      <c r="I794" s="174"/>
    </row>
    <row r="795" spans="1:9" s="46" customFormat="1" ht="23.25">
      <c r="A795" s="39">
        <v>269</v>
      </c>
      <c r="B795" s="109" t="s">
        <v>717</v>
      </c>
      <c r="C795" s="65" t="s">
        <v>612</v>
      </c>
      <c r="D795" s="3" t="s">
        <v>1462</v>
      </c>
      <c r="E795" s="194">
        <v>0</v>
      </c>
      <c r="F795" s="101">
        <v>350000</v>
      </c>
      <c r="G795" s="194">
        <v>0</v>
      </c>
      <c r="H795" s="64" t="s">
        <v>601</v>
      </c>
      <c r="I795" s="23" t="s">
        <v>11</v>
      </c>
    </row>
    <row r="796" spans="1:9" s="46" customFormat="1" ht="23.25">
      <c r="A796" s="35"/>
      <c r="B796" s="113" t="s">
        <v>718</v>
      </c>
      <c r="C796" s="103"/>
      <c r="D796" s="22" t="s">
        <v>922</v>
      </c>
      <c r="E796" s="193"/>
      <c r="F796" s="186"/>
      <c r="G796" s="193"/>
      <c r="H796" s="103"/>
      <c r="I796" s="22"/>
    </row>
    <row r="797" spans="1:9" ht="23.25">
      <c r="A797" s="39">
        <v>270</v>
      </c>
      <c r="B797" s="109" t="s">
        <v>720</v>
      </c>
      <c r="C797" s="65" t="s">
        <v>612</v>
      </c>
      <c r="D797" s="23" t="s">
        <v>719</v>
      </c>
      <c r="E797" s="194">
        <v>0</v>
      </c>
      <c r="F797" s="101">
        <v>800000</v>
      </c>
      <c r="G797" s="194">
        <v>0</v>
      </c>
      <c r="H797" s="64" t="s">
        <v>601</v>
      </c>
      <c r="I797" s="23" t="s">
        <v>11</v>
      </c>
    </row>
    <row r="798" spans="1:9" ht="23.25">
      <c r="A798" s="35"/>
      <c r="B798" s="113" t="s">
        <v>721</v>
      </c>
      <c r="C798" s="103"/>
      <c r="D798" s="22" t="s">
        <v>922</v>
      </c>
      <c r="E798" s="193"/>
      <c r="F798" s="186"/>
      <c r="G798" s="193"/>
      <c r="H798" s="103"/>
      <c r="I798" s="37"/>
    </row>
    <row r="799" spans="1:9" ht="23.25">
      <c r="A799" s="21">
        <v>271</v>
      </c>
      <c r="B799" s="109" t="s">
        <v>722</v>
      </c>
      <c r="C799" s="65" t="s">
        <v>612</v>
      </c>
      <c r="D799" s="3" t="s">
        <v>613</v>
      </c>
      <c r="E799" s="192">
        <v>0</v>
      </c>
      <c r="F799" s="92">
        <v>450000</v>
      </c>
      <c r="G799" s="192">
        <v>0</v>
      </c>
      <c r="H799" s="64" t="s">
        <v>601</v>
      </c>
      <c r="I799" s="21" t="s">
        <v>11</v>
      </c>
    </row>
    <row r="800" spans="1:9" s="46" customFormat="1" ht="23.25">
      <c r="A800" s="22"/>
      <c r="B800" s="113" t="s">
        <v>723</v>
      </c>
      <c r="C800" s="103"/>
      <c r="D800" s="4" t="s">
        <v>922</v>
      </c>
      <c r="E800" s="193"/>
      <c r="F800" s="186"/>
      <c r="G800" s="193"/>
      <c r="H800" s="103"/>
      <c r="I800" s="174"/>
    </row>
    <row r="801" spans="1:9" ht="23.25">
      <c r="A801" s="733" t="s">
        <v>12</v>
      </c>
      <c r="B801" s="733"/>
      <c r="C801" s="733"/>
      <c r="D801" s="733"/>
      <c r="E801" s="733"/>
      <c r="F801" s="733"/>
      <c r="G801" s="733"/>
      <c r="H801" s="733"/>
      <c r="I801" s="733"/>
    </row>
    <row r="802" spans="1:9" ht="23.25">
      <c r="A802" s="675" t="s">
        <v>35</v>
      </c>
      <c r="B802" s="675"/>
      <c r="C802" s="675"/>
      <c r="D802" s="675"/>
      <c r="E802" s="675"/>
      <c r="F802" s="675"/>
      <c r="G802" s="675"/>
      <c r="H802" s="675"/>
      <c r="I802" s="675"/>
    </row>
    <row r="803" spans="1:9" ht="23.25">
      <c r="A803" s="675" t="s">
        <v>14</v>
      </c>
      <c r="B803" s="675"/>
      <c r="C803" s="675"/>
      <c r="D803" s="675"/>
      <c r="E803" s="675"/>
      <c r="F803" s="675"/>
      <c r="G803" s="675"/>
      <c r="H803" s="675"/>
      <c r="I803" s="675"/>
    </row>
    <row r="804" spans="1:9" ht="23.25">
      <c r="A804" s="15" t="s">
        <v>31</v>
      </c>
      <c r="B804" s="127"/>
      <c r="C804" s="127"/>
      <c r="D804" s="15"/>
      <c r="E804" s="49"/>
      <c r="F804" s="49"/>
      <c r="G804" s="49"/>
      <c r="H804" s="127"/>
      <c r="I804" s="15"/>
    </row>
    <row r="805" spans="1:9" ht="23.25">
      <c r="A805" s="15"/>
      <c r="B805" s="127" t="s">
        <v>32</v>
      </c>
      <c r="C805" s="127"/>
      <c r="D805" s="15" t="s">
        <v>712</v>
      </c>
      <c r="E805" s="49"/>
      <c r="F805" s="49"/>
      <c r="G805" s="49"/>
      <c r="H805" s="127"/>
      <c r="I805" s="15"/>
    </row>
    <row r="806" spans="1:9" ht="23.25">
      <c r="A806" s="60" t="s">
        <v>0</v>
      </c>
      <c r="B806" s="60" t="s">
        <v>1</v>
      </c>
      <c r="C806" s="60" t="s">
        <v>2</v>
      </c>
      <c r="D806" s="29" t="s">
        <v>4</v>
      </c>
      <c r="E806" s="700" t="s">
        <v>5</v>
      </c>
      <c r="F806" s="700"/>
      <c r="G806" s="700"/>
      <c r="H806" s="60" t="s">
        <v>6</v>
      </c>
      <c r="I806" s="60" t="s">
        <v>316</v>
      </c>
    </row>
    <row r="807" spans="1:11" ht="23.25">
      <c r="A807" s="112"/>
      <c r="B807" s="112"/>
      <c r="C807" s="112"/>
      <c r="D807" s="17" t="s">
        <v>3</v>
      </c>
      <c r="E807" s="66">
        <v>2557</v>
      </c>
      <c r="F807" s="66">
        <v>2558</v>
      </c>
      <c r="G807" s="66">
        <v>2559</v>
      </c>
      <c r="H807" s="112"/>
      <c r="I807" s="112" t="s">
        <v>317</v>
      </c>
      <c r="K807" s="68"/>
    </row>
    <row r="808" spans="1:9" s="46" customFormat="1" ht="23.25">
      <c r="A808" s="39">
        <v>272</v>
      </c>
      <c r="B808" s="109" t="s">
        <v>724</v>
      </c>
      <c r="C808" s="65" t="s">
        <v>612</v>
      </c>
      <c r="D808" s="9" t="s">
        <v>726</v>
      </c>
      <c r="E808" s="194">
        <v>0</v>
      </c>
      <c r="F808" s="101">
        <v>450000</v>
      </c>
      <c r="G808" s="194">
        <v>0</v>
      </c>
      <c r="H808" s="64" t="s">
        <v>601</v>
      </c>
      <c r="I808" s="23" t="s">
        <v>11</v>
      </c>
    </row>
    <row r="809" spans="1:9" s="46" customFormat="1" ht="23.25">
      <c r="A809" s="35"/>
      <c r="B809" s="113" t="s">
        <v>725</v>
      </c>
      <c r="C809" s="103"/>
      <c r="D809" s="22" t="s">
        <v>919</v>
      </c>
      <c r="E809" s="193"/>
      <c r="F809" s="186"/>
      <c r="G809" s="193"/>
      <c r="H809" s="103"/>
      <c r="I809" s="22"/>
    </row>
    <row r="810" spans="1:9" ht="23.25">
      <c r="A810" s="39">
        <v>273</v>
      </c>
      <c r="B810" s="109" t="s">
        <v>727</v>
      </c>
      <c r="C810" s="65" t="s">
        <v>612</v>
      </c>
      <c r="D810" s="23" t="s">
        <v>726</v>
      </c>
      <c r="E810" s="194">
        <v>0</v>
      </c>
      <c r="F810" s="101">
        <v>100000</v>
      </c>
      <c r="G810" s="194">
        <v>0</v>
      </c>
      <c r="H810" s="64" t="s">
        <v>601</v>
      </c>
      <c r="I810" s="23" t="s">
        <v>11</v>
      </c>
    </row>
    <row r="811" spans="1:9" ht="23.25">
      <c r="A811" s="35"/>
      <c r="B811" s="113" t="s">
        <v>728</v>
      </c>
      <c r="C811" s="103"/>
      <c r="D811" s="22" t="s">
        <v>922</v>
      </c>
      <c r="E811" s="193"/>
      <c r="F811" s="186"/>
      <c r="G811" s="193"/>
      <c r="H811" s="103"/>
      <c r="I811" s="37"/>
    </row>
    <row r="812" spans="1:9" ht="23.25">
      <c r="A812" s="39">
        <v>274</v>
      </c>
      <c r="B812" s="109" t="s">
        <v>729</v>
      </c>
      <c r="C812" s="65" t="s">
        <v>612</v>
      </c>
      <c r="D812" s="23" t="s">
        <v>731</v>
      </c>
      <c r="E812" s="194">
        <v>0</v>
      </c>
      <c r="F812" s="101">
        <v>450000</v>
      </c>
      <c r="G812" s="194">
        <v>0</v>
      </c>
      <c r="H812" s="64" t="s">
        <v>601</v>
      </c>
      <c r="I812" s="175" t="s">
        <v>11</v>
      </c>
    </row>
    <row r="813" spans="1:9" ht="23.25">
      <c r="A813" s="22"/>
      <c r="B813" s="113" t="s">
        <v>730</v>
      </c>
      <c r="C813" s="103"/>
      <c r="D813" s="4" t="s">
        <v>732</v>
      </c>
      <c r="E813" s="193"/>
      <c r="F813" s="186"/>
      <c r="G813" s="193"/>
      <c r="H813" s="103"/>
      <c r="I813" s="22"/>
    </row>
    <row r="814" spans="1:9" s="46" customFormat="1" ht="23.25">
      <c r="A814" s="23">
        <v>275</v>
      </c>
      <c r="B814" s="109" t="s">
        <v>733</v>
      </c>
      <c r="C814" s="65" t="s">
        <v>612</v>
      </c>
      <c r="D814" s="23" t="s">
        <v>734</v>
      </c>
      <c r="E814" s="194" t="s">
        <v>539</v>
      </c>
      <c r="F814" s="101">
        <v>100000</v>
      </c>
      <c r="G814" s="194">
        <v>0</v>
      </c>
      <c r="H814" s="64" t="s">
        <v>601</v>
      </c>
      <c r="I814" s="175" t="s">
        <v>11</v>
      </c>
    </row>
    <row r="815" spans="1:9" s="46" customFormat="1" ht="23.25">
      <c r="A815" s="35"/>
      <c r="B815" s="113"/>
      <c r="C815" s="103"/>
      <c r="D815" s="4" t="s">
        <v>735</v>
      </c>
      <c r="E815" s="193"/>
      <c r="F815" s="186"/>
      <c r="G815" s="193"/>
      <c r="H815" s="103"/>
      <c r="I815" s="22"/>
    </row>
    <row r="816" spans="1:9" s="46" customFormat="1" ht="23.25">
      <c r="A816" s="39">
        <v>276</v>
      </c>
      <c r="B816" s="109" t="s">
        <v>738</v>
      </c>
      <c r="C816" s="65" t="s">
        <v>612</v>
      </c>
      <c r="D816" s="23" t="s">
        <v>736</v>
      </c>
      <c r="E816" s="194">
        <v>0</v>
      </c>
      <c r="F816" s="101">
        <v>450000</v>
      </c>
      <c r="G816" s="194">
        <v>0</v>
      </c>
      <c r="H816" s="64" t="s">
        <v>601</v>
      </c>
      <c r="I816" s="23" t="s">
        <v>11</v>
      </c>
    </row>
    <row r="817" spans="1:9" ht="23.25">
      <c r="A817" s="35"/>
      <c r="B817" s="113" t="s">
        <v>739</v>
      </c>
      <c r="C817" s="103"/>
      <c r="D817" s="22" t="s">
        <v>737</v>
      </c>
      <c r="E817" s="193"/>
      <c r="F817" s="186"/>
      <c r="G817" s="193"/>
      <c r="H817" s="103"/>
      <c r="I817" s="22"/>
    </row>
    <row r="818" spans="1:9" ht="23.25">
      <c r="A818" s="39">
        <v>277</v>
      </c>
      <c r="B818" s="109" t="s">
        <v>741</v>
      </c>
      <c r="C818" s="65" t="s">
        <v>24</v>
      </c>
      <c r="D818" s="23" t="s">
        <v>25</v>
      </c>
      <c r="E818" s="194">
        <v>0</v>
      </c>
      <c r="F818" s="101">
        <v>350000</v>
      </c>
      <c r="G818" s="194">
        <v>0</v>
      </c>
      <c r="H818" s="64" t="s">
        <v>601</v>
      </c>
      <c r="I818" s="175" t="s">
        <v>11</v>
      </c>
    </row>
    <row r="819" spans="1:9" ht="23.25">
      <c r="A819" s="35"/>
      <c r="B819" s="113" t="s">
        <v>740</v>
      </c>
      <c r="C819" s="103" t="s">
        <v>604</v>
      </c>
      <c r="D819" s="22" t="s">
        <v>920</v>
      </c>
      <c r="E819" s="193"/>
      <c r="F819" s="186"/>
      <c r="G819" s="193"/>
      <c r="H819" s="103"/>
      <c r="I819" s="37"/>
    </row>
    <row r="820" spans="1:9" ht="23.25">
      <c r="A820" s="21">
        <v>278</v>
      </c>
      <c r="B820" s="109" t="s">
        <v>742</v>
      </c>
      <c r="C820" s="65" t="s">
        <v>612</v>
      </c>
      <c r="D820" s="3" t="s">
        <v>613</v>
      </c>
      <c r="E820" s="192">
        <v>0</v>
      </c>
      <c r="F820" s="92">
        <v>350000</v>
      </c>
      <c r="G820" s="192">
        <v>0</v>
      </c>
      <c r="H820" s="64" t="s">
        <v>601</v>
      </c>
      <c r="I820" s="21" t="s">
        <v>11</v>
      </c>
    </row>
    <row r="821" spans="1:9" s="46" customFormat="1" ht="23.25">
      <c r="A821" s="22"/>
      <c r="B821" s="113" t="s">
        <v>130</v>
      </c>
      <c r="C821" s="103"/>
      <c r="D821" s="4" t="s">
        <v>921</v>
      </c>
      <c r="E821" s="193"/>
      <c r="F821" s="186"/>
      <c r="G821" s="193"/>
      <c r="H821" s="103"/>
      <c r="I821" s="174"/>
    </row>
    <row r="822" spans="1:9" s="46" customFormat="1" ht="23.25">
      <c r="A822" s="39">
        <v>279</v>
      </c>
      <c r="B822" s="109" t="s">
        <v>743</v>
      </c>
      <c r="C822" s="65" t="s">
        <v>612</v>
      </c>
      <c r="D822" s="9" t="s">
        <v>745</v>
      </c>
      <c r="E822" s="194">
        <v>0</v>
      </c>
      <c r="F822" s="101">
        <v>500000</v>
      </c>
      <c r="G822" s="194">
        <v>0</v>
      </c>
      <c r="H822" s="64" t="s">
        <v>601</v>
      </c>
      <c r="I822" s="23" t="s">
        <v>11</v>
      </c>
    </row>
    <row r="823" spans="1:9" s="46" customFormat="1" ht="23.25">
      <c r="A823" s="35"/>
      <c r="B823" s="113" t="s">
        <v>744</v>
      </c>
      <c r="C823" s="103"/>
      <c r="D823" s="22" t="s">
        <v>922</v>
      </c>
      <c r="E823" s="193"/>
      <c r="F823" s="186"/>
      <c r="G823" s="193"/>
      <c r="H823" s="103"/>
      <c r="I823" s="22"/>
    </row>
    <row r="824" spans="1:9" ht="23.25">
      <c r="A824" s="733" t="s">
        <v>12</v>
      </c>
      <c r="B824" s="733"/>
      <c r="C824" s="733"/>
      <c r="D824" s="733"/>
      <c r="E824" s="733"/>
      <c r="F824" s="733"/>
      <c r="G824" s="733"/>
      <c r="H824" s="733"/>
      <c r="I824" s="733"/>
    </row>
    <row r="825" spans="1:9" ht="23.25">
      <c r="A825" s="675" t="s">
        <v>35</v>
      </c>
      <c r="B825" s="675"/>
      <c r="C825" s="675"/>
      <c r="D825" s="675"/>
      <c r="E825" s="675"/>
      <c r="F825" s="675"/>
      <c r="G825" s="675"/>
      <c r="H825" s="675"/>
      <c r="I825" s="675"/>
    </row>
    <row r="826" spans="1:9" ht="23.25">
      <c r="A826" s="675" t="s">
        <v>14</v>
      </c>
      <c r="B826" s="675"/>
      <c r="C826" s="675"/>
      <c r="D826" s="675"/>
      <c r="E826" s="675"/>
      <c r="F826" s="675"/>
      <c r="G826" s="675"/>
      <c r="H826" s="675"/>
      <c r="I826" s="675"/>
    </row>
    <row r="827" spans="1:9" ht="23.25">
      <c r="A827" s="15" t="s">
        <v>31</v>
      </c>
      <c r="B827" s="127"/>
      <c r="C827" s="127"/>
      <c r="D827" s="15"/>
      <c r="E827" s="49"/>
      <c r="F827" s="49"/>
      <c r="G827" s="49"/>
      <c r="H827" s="127"/>
      <c r="I827" s="15"/>
    </row>
    <row r="828" spans="1:9" ht="23.25">
      <c r="A828" s="15"/>
      <c r="B828" s="127" t="s">
        <v>32</v>
      </c>
      <c r="C828" s="127"/>
      <c r="D828" s="15" t="s">
        <v>748</v>
      </c>
      <c r="E828" s="49"/>
      <c r="F828" s="49"/>
      <c r="G828" s="49"/>
      <c r="H828" s="127"/>
      <c r="I828" s="15"/>
    </row>
    <row r="829" spans="1:9" ht="23.25">
      <c r="A829" s="60" t="s">
        <v>0</v>
      </c>
      <c r="B829" s="60" t="s">
        <v>1</v>
      </c>
      <c r="C829" s="60" t="s">
        <v>2</v>
      </c>
      <c r="D829" s="29" t="s">
        <v>4</v>
      </c>
      <c r="E829" s="700" t="s">
        <v>5</v>
      </c>
      <c r="F829" s="700"/>
      <c r="G829" s="700"/>
      <c r="H829" s="60" t="s">
        <v>6</v>
      </c>
      <c r="I829" s="60" t="s">
        <v>316</v>
      </c>
    </row>
    <row r="830" spans="1:11" ht="23.25">
      <c r="A830" s="112"/>
      <c r="B830" s="112"/>
      <c r="C830" s="112"/>
      <c r="D830" s="17" t="s">
        <v>3</v>
      </c>
      <c r="E830" s="66">
        <v>2557</v>
      </c>
      <c r="F830" s="66">
        <v>2558</v>
      </c>
      <c r="G830" s="66">
        <v>2559</v>
      </c>
      <c r="H830" s="112"/>
      <c r="I830" s="112" t="s">
        <v>317</v>
      </c>
      <c r="K830" s="68"/>
    </row>
    <row r="831" spans="1:9" ht="23.25">
      <c r="A831" s="39">
        <v>280</v>
      </c>
      <c r="B831" s="109" t="s">
        <v>746</v>
      </c>
      <c r="C831" s="65" t="s">
        <v>612</v>
      </c>
      <c r="D831" s="23" t="s">
        <v>922</v>
      </c>
      <c r="E831" s="194">
        <v>0</v>
      </c>
      <c r="F831" s="101">
        <v>800000</v>
      </c>
      <c r="G831" s="194">
        <v>0</v>
      </c>
      <c r="H831" s="64" t="s">
        <v>601</v>
      </c>
      <c r="I831" s="23" t="s">
        <v>11</v>
      </c>
    </row>
    <row r="832" spans="1:9" ht="23.25">
      <c r="A832" s="35"/>
      <c r="B832" s="113" t="s">
        <v>747</v>
      </c>
      <c r="C832" s="103"/>
      <c r="D832" s="22"/>
      <c r="E832" s="193"/>
      <c r="F832" s="186"/>
      <c r="G832" s="193"/>
      <c r="H832" s="103"/>
      <c r="I832" s="37"/>
    </row>
    <row r="833" spans="1:9" ht="23.25">
      <c r="A833" s="39">
        <v>281</v>
      </c>
      <c r="B833" s="109" t="s">
        <v>1560</v>
      </c>
      <c r="C833" s="65" t="s">
        <v>24</v>
      </c>
      <c r="D833" s="23" t="s">
        <v>749</v>
      </c>
      <c r="E833" s="194" t="s">
        <v>29</v>
      </c>
      <c r="F833" s="101" t="s">
        <v>29</v>
      </c>
      <c r="G833" s="194">
        <v>1900000</v>
      </c>
      <c r="H833" s="65" t="s">
        <v>603</v>
      </c>
      <c r="I833" s="704" t="s">
        <v>11</v>
      </c>
    </row>
    <row r="834" spans="1:9" ht="23.25">
      <c r="A834" s="35"/>
      <c r="B834" s="113" t="s">
        <v>1550</v>
      </c>
      <c r="C834" s="64" t="s">
        <v>27</v>
      </c>
      <c r="D834" s="22" t="s">
        <v>610</v>
      </c>
      <c r="E834" s="193"/>
      <c r="F834" s="186"/>
      <c r="G834" s="193" t="s">
        <v>55</v>
      </c>
      <c r="H834" s="103"/>
      <c r="I834" s="705"/>
    </row>
    <row r="835" spans="1:9" ht="23.25">
      <c r="A835" s="21">
        <v>282</v>
      </c>
      <c r="B835" s="94" t="s">
        <v>750</v>
      </c>
      <c r="C835" s="65" t="s">
        <v>24</v>
      </c>
      <c r="D835" s="3" t="s">
        <v>751</v>
      </c>
      <c r="E835" s="195">
        <v>0</v>
      </c>
      <c r="F835" s="196">
        <v>5000000</v>
      </c>
      <c r="G835" s="195">
        <v>0</v>
      </c>
      <c r="H835" s="65" t="s">
        <v>603</v>
      </c>
      <c r="I835" s="701" t="s">
        <v>11</v>
      </c>
    </row>
    <row r="836" spans="1:9" ht="23.25">
      <c r="A836" s="22"/>
      <c r="B836" s="113" t="s">
        <v>752</v>
      </c>
      <c r="C836" s="103" t="s">
        <v>697</v>
      </c>
      <c r="D836" s="4" t="s">
        <v>923</v>
      </c>
      <c r="E836" s="197"/>
      <c r="F836" s="198"/>
      <c r="G836" s="197"/>
      <c r="H836" s="103"/>
      <c r="I836" s="732"/>
    </row>
    <row r="837" spans="1:9" s="46" customFormat="1" ht="23.25">
      <c r="A837" s="39">
        <v>283</v>
      </c>
      <c r="B837" s="109" t="s">
        <v>756</v>
      </c>
      <c r="C837" s="110" t="s">
        <v>24</v>
      </c>
      <c r="D837" s="9" t="s">
        <v>759</v>
      </c>
      <c r="E837" s="199">
        <v>0</v>
      </c>
      <c r="F837" s="200">
        <v>1500000</v>
      </c>
      <c r="G837" s="199">
        <v>0</v>
      </c>
      <c r="H837" s="65" t="s">
        <v>603</v>
      </c>
      <c r="I837" s="23" t="s">
        <v>11</v>
      </c>
    </row>
    <row r="838" spans="1:9" s="46" customFormat="1" ht="23.25">
      <c r="A838" s="35"/>
      <c r="B838" s="113" t="s">
        <v>757</v>
      </c>
      <c r="C838" s="136" t="s">
        <v>604</v>
      </c>
      <c r="D838" s="22" t="s">
        <v>758</v>
      </c>
      <c r="E838" s="197"/>
      <c r="F838" s="198"/>
      <c r="G838" s="197"/>
      <c r="H838" s="103"/>
      <c r="I838" s="22"/>
    </row>
    <row r="839" spans="1:9" s="46" customFormat="1" ht="23.25">
      <c r="A839" s="34">
        <v>284</v>
      </c>
      <c r="B839" s="94" t="s">
        <v>753</v>
      </c>
      <c r="C839" s="129" t="s">
        <v>24</v>
      </c>
      <c r="D839" s="21" t="s">
        <v>754</v>
      </c>
      <c r="E839" s="195">
        <v>0</v>
      </c>
      <c r="F839" s="196">
        <v>0</v>
      </c>
      <c r="G839" s="195">
        <v>400000</v>
      </c>
      <c r="H839" s="65" t="s">
        <v>603</v>
      </c>
      <c r="I839" s="21" t="s">
        <v>11</v>
      </c>
    </row>
    <row r="840" spans="1:9" ht="23.25">
      <c r="A840" s="35"/>
      <c r="B840" s="113" t="s">
        <v>755</v>
      </c>
      <c r="C840" s="113" t="s">
        <v>604</v>
      </c>
      <c r="D840" s="22" t="s">
        <v>922</v>
      </c>
      <c r="E840" s="197"/>
      <c r="F840" s="198"/>
      <c r="G840" s="197"/>
      <c r="H840" s="103"/>
      <c r="I840" s="37"/>
    </row>
    <row r="841" spans="1:9" ht="23.25">
      <c r="A841" s="39">
        <v>285</v>
      </c>
      <c r="B841" s="109" t="s">
        <v>760</v>
      </c>
      <c r="C841" s="64" t="s">
        <v>24</v>
      </c>
      <c r="D841" s="23" t="s">
        <v>751</v>
      </c>
      <c r="E841" s="194" t="s">
        <v>29</v>
      </c>
      <c r="F841" s="101" t="s">
        <v>29</v>
      </c>
      <c r="G841" s="194">
        <v>5000000</v>
      </c>
      <c r="H841" s="64" t="s">
        <v>603</v>
      </c>
      <c r="I841" s="706" t="s">
        <v>11</v>
      </c>
    </row>
    <row r="842" spans="1:9" ht="23.25">
      <c r="A842" s="35"/>
      <c r="B842" s="113"/>
      <c r="C842" s="64" t="s">
        <v>27</v>
      </c>
      <c r="D842" s="22" t="s">
        <v>922</v>
      </c>
      <c r="E842" s="193"/>
      <c r="F842" s="186"/>
      <c r="G842" s="193" t="s">
        <v>55</v>
      </c>
      <c r="H842" s="103"/>
      <c r="I842" s="705"/>
    </row>
    <row r="843" spans="1:9" ht="23.25">
      <c r="A843" s="21">
        <v>286</v>
      </c>
      <c r="B843" s="94" t="s">
        <v>780</v>
      </c>
      <c r="C843" s="65" t="s">
        <v>24</v>
      </c>
      <c r="D843" s="3" t="s">
        <v>762</v>
      </c>
      <c r="E843" s="195">
        <v>0</v>
      </c>
      <c r="F843" s="196">
        <v>900000</v>
      </c>
      <c r="G843" s="195">
        <v>0</v>
      </c>
      <c r="H843" s="65" t="s">
        <v>603</v>
      </c>
      <c r="I843" s="701" t="s">
        <v>11</v>
      </c>
    </row>
    <row r="844" spans="1:9" ht="23.25">
      <c r="A844" s="22"/>
      <c r="B844" s="113" t="s">
        <v>761</v>
      </c>
      <c r="C844" s="103" t="s">
        <v>27</v>
      </c>
      <c r="D844" s="4" t="s">
        <v>922</v>
      </c>
      <c r="E844" s="197"/>
      <c r="F844" s="198"/>
      <c r="G844" s="197"/>
      <c r="H844" s="103"/>
      <c r="I844" s="732"/>
    </row>
    <row r="845" spans="1:9" s="46" customFormat="1" ht="23.25">
      <c r="A845" s="39">
        <v>287</v>
      </c>
      <c r="B845" s="109" t="s">
        <v>779</v>
      </c>
      <c r="C845" s="110" t="s">
        <v>24</v>
      </c>
      <c r="D845" s="9" t="s">
        <v>766</v>
      </c>
      <c r="E845" s="199">
        <v>0</v>
      </c>
      <c r="F845" s="200">
        <v>1900000</v>
      </c>
      <c r="G845" s="199">
        <v>0</v>
      </c>
      <c r="H845" s="65" t="s">
        <v>603</v>
      </c>
      <c r="I845" s="23" t="s">
        <v>11</v>
      </c>
    </row>
    <row r="846" spans="1:9" s="46" customFormat="1" ht="23.25">
      <c r="A846" s="35"/>
      <c r="B846" s="113" t="s">
        <v>765</v>
      </c>
      <c r="C846" s="136" t="s">
        <v>604</v>
      </c>
      <c r="D846" s="22" t="s">
        <v>767</v>
      </c>
      <c r="E846" s="197"/>
      <c r="F846" s="198"/>
      <c r="G846" s="197"/>
      <c r="H846" s="103"/>
      <c r="I846" s="22"/>
    </row>
    <row r="847" spans="1:9" ht="23.25">
      <c r="A847" s="733" t="s">
        <v>12</v>
      </c>
      <c r="B847" s="733"/>
      <c r="C847" s="733"/>
      <c r="D847" s="733"/>
      <c r="E847" s="733"/>
      <c r="F847" s="733"/>
      <c r="G847" s="733"/>
      <c r="H847" s="733"/>
      <c r="I847" s="733"/>
    </row>
    <row r="848" spans="1:9" ht="23.25">
      <c r="A848" s="675" t="s">
        <v>35</v>
      </c>
      <c r="B848" s="675"/>
      <c r="C848" s="675"/>
      <c r="D848" s="675"/>
      <c r="E848" s="675"/>
      <c r="F848" s="675"/>
      <c r="G848" s="675"/>
      <c r="H848" s="675"/>
      <c r="I848" s="675"/>
    </row>
    <row r="849" spans="1:9" ht="23.25">
      <c r="A849" s="675" t="s">
        <v>14</v>
      </c>
      <c r="B849" s="675"/>
      <c r="C849" s="675"/>
      <c r="D849" s="675"/>
      <c r="E849" s="675"/>
      <c r="F849" s="675"/>
      <c r="G849" s="675"/>
      <c r="H849" s="675"/>
      <c r="I849" s="675"/>
    </row>
    <row r="850" spans="1:9" ht="23.25">
      <c r="A850" s="15" t="s">
        <v>31</v>
      </c>
      <c r="B850" s="127"/>
      <c r="C850" s="127"/>
      <c r="D850" s="15"/>
      <c r="E850" s="49"/>
      <c r="F850" s="49"/>
      <c r="G850" s="49"/>
      <c r="H850" s="127"/>
      <c r="I850" s="15"/>
    </row>
    <row r="851" spans="1:9" ht="23.25">
      <c r="A851" s="15"/>
      <c r="B851" s="127" t="s">
        <v>32</v>
      </c>
      <c r="C851" s="127"/>
      <c r="D851" s="15" t="s">
        <v>748</v>
      </c>
      <c r="E851" s="49"/>
      <c r="F851" s="49"/>
      <c r="G851" s="49"/>
      <c r="H851" s="127"/>
      <c r="I851" s="15"/>
    </row>
    <row r="852" spans="1:9" ht="23.25">
      <c r="A852" s="60" t="s">
        <v>0</v>
      </c>
      <c r="B852" s="60" t="s">
        <v>1</v>
      </c>
      <c r="C852" s="60" t="s">
        <v>2</v>
      </c>
      <c r="D852" s="29" t="s">
        <v>4</v>
      </c>
      <c r="E852" s="700" t="s">
        <v>5</v>
      </c>
      <c r="F852" s="700"/>
      <c r="G852" s="700"/>
      <c r="H852" s="60" t="s">
        <v>6</v>
      </c>
      <c r="I852" s="60" t="s">
        <v>316</v>
      </c>
    </row>
    <row r="853" spans="1:11" ht="23.25">
      <c r="A853" s="112"/>
      <c r="B853" s="112"/>
      <c r="C853" s="112"/>
      <c r="D853" s="17" t="s">
        <v>3</v>
      </c>
      <c r="E853" s="66">
        <v>2557</v>
      </c>
      <c r="F853" s="66">
        <v>2558</v>
      </c>
      <c r="G853" s="66">
        <v>2559</v>
      </c>
      <c r="H853" s="112"/>
      <c r="I853" s="112" t="s">
        <v>317</v>
      </c>
      <c r="K853" s="68"/>
    </row>
    <row r="854" spans="1:9" s="46" customFormat="1" ht="23.25">
      <c r="A854" s="39">
        <v>288</v>
      </c>
      <c r="B854" s="109" t="s">
        <v>773</v>
      </c>
      <c r="C854" s="110" t="s">
        <v>24</v>
      </c>
      <c r="D854" s="23" t="s">
        <v>605</v>
      </c>
      <c r="E854" s="199">
        <v>0</v>
      </c>
      <c r="F854" s="200">
        <v>0</v>
      </c>
      <c r="G854" s="199">
        <v>4200000</v>
      </c>
      <c r="H854" s="65" t="s">
        <v>603</v>
      </c>
      <c r="I854" s="23" t="s">
        <v>11</v>
      </c>
    </row>
    <row r="855" spans="1:9" s="46" customFormat="1" ht="23.25">
      <c r="A855" s="39"/>
      <c r="B855" s="109" t="s">
        <v>768</v>
      </c>
      <c r="C855" s="110"/>
      <c r="D855" s="23" t="s">
        <v>607</v>
      </c>
      <c r="E855" s="199"/>
      <c r="F855" s="200"/>
      <c r="G855" s="199"/>
      <c r="H855" s="64"/>
      <c r="I855" s="23"/>
    </row>
    <row r="856" spans="1:9" ht="23.25">
      <c r="A856" s="21">
        <v>289</v>
      </c>
      <c r="B856" s="94" t="s">
        <v>774</v>
      </c>
      <c r="C856" s="65" t="s">
        <v>24</v>
      </c>
      <c r="D856" s="3" t="s">
        <v>606</v>
      </c>
      <c r="E856" s="192">
        <v>0</v>
      </c>
      <c r="F856" s="92">
        <v>1900000</v>
      </c>
      <c r="G856" s="192">
        <v>0</v>
      </c>
      <c r="H856" s="65" t="s">
        <v>603</v>
      </c>
      <c r="I856" s="21" t="s">
        <v>11</v>
      </c>
    </row>
    <row r="857" spans="1:10" s="205" customFormat="1" ht="23.25">
      <c r="A857" s="222"/>
      <c r="B857" s="177" t="s">
        <v>763</v>
      </c>
      <c r="C857" s="139" t="s">
        <v>604</v>
      </c>
      <c r="D857" s="105" t="s">
        <v>607</v>
      </c>
      <c r="E857" s="206"/>
      <c r="F857" s="207"/>
      <c r="G857" s="206"/>
      <c r="H857" s="139"/>
      <c r="I857" s="208"/>
      <c r="J857" s="157"/>
    </row>
    <row r="858" spans="1:10" s="205" customFormat="1" ht="23.25">
      <c r="A858" s="221"/>
      <c r="B858" s="158" t="s">
        <v>764</v>
      </c>
      <c r="C858" s="140"/>
      <c r="D858" s="106" t="s">
        <v>922</v>
      </c>
      <c r="E858" s="202"/>
      <c r="F858" s="203"/>
      <c r="G858" s="202"/>
      <c r="H858" s="103"/>
      <c r="I858" s="204"/>
      <c r="J858" s="157"/>
    </row>
    <row r="859" spans="1:10" s="205" customFormat="1" ht="23.25">
      <c r="A859" s="218">
        <v>290</v>
      </c>
      <c r="B859" s="153" t="s">
        <v>775</v>
      </c>
      <c r="C859" s="65" t="s">
        <v>24</v>
      </c>
      <c r="D859" s="3" t="s">
        <v>769</v>
      </c>
      <c r="E859" s="219"/>
      <c r="F859" s="220"/>
      <c r="G859" s="219">
        <v>1500000</v>
      </c>
      <c r="H859" s="65" t="s">
        <v>603</v>
      </c>
      <c r="I859" s="23" t="s">
        <v>11</v>
      </c>
      <c r="J859" s="157"/>
    </row>
    <row r="860" spans="1:10" s="205" customFormat="1" ht="23.25">
      <c r="A860" s="221"/>
      <c r="B860" s="158" t="s">
        <v>771</v>
      </c>
      <c r="C860" s="140" t="s">
        <v>604</v>
      </c>
      <c r="D860" s="106" t="s">
        <v>772</v>
      </c>
      <c r="E860" s="202"/>
      <c r="F860" s="203"/>
      <c r="G860" s="202"/>
      <c r="H860" s="103"/>
      <c r="I860" s="204"/>
      <c r="J860" s="157"/>
    </row>
    <row r="861" spans="1:9" s="46" customFormat="1" ht="23.25">
      <c r="A861" s="39">
        <v>291</v>
      </c>
      <c r="B861" s="109" t="s">
        <v>776</v>
      </c>
      <c r="C861" s="64" t="s">
        <v>24</v>
      </c>
      <c r="D861" s="9" t="s">
        <v>770</v>
      </c>
      <c r="E861" s="194">
        <v>0</v>
      </c>
      <c r="F861" s="101">
        <v>5400000</v>
      </c>
      <c r="G861" s="194">
        <v>0</v>
      </c>
      <c r="H861" s="65" t="s">
        <v>603</v>
      </c>
      <c r="I861" s="23" t="s">
        <v>11</v>
      </c>
    </row>
    <row r="862" spans="1:9" s="46" customFormat="1" ht="23.25">
      <c r="A862" s="35"/>
      <c r="B862" s="113" t="s">
        <v>608</v>
      </c>
      <c r="C862" s="103" t="s">
        <v>604</v>
      </c>
      <c r="D862" s="4" t="s">
        <v>607</v>
      </c>
      <c r="E862" s="193"/>
      <c r="F862" s="186"/>
      <c r="G862" s="193"/>
      <c r="H862" s="103"/>
      <c r="I862" s="22"/>
    </row>
    <row r="863" spans="1:9" s="46" customFormat="1" ht="23.25">
      <c r="A863" s="39">
        <v>292</v>
      </c>
      <c r="B863" s="109" t="s">
        <v>778</v>
      </c>
      <c r="C863" s="65" t="s">
        <v>24</v>
      </c>
      <c r="D863" s="9" t="s">
        <v>606</v>
      </c>
      <c r="E863" s="194">
        <v>0</v>
      </c>
      <c r="F863" s="101">
        <v>1900000</v>
      </c>
      <c r="G863" s="194">
        <v>0</v>
      </c>
      <c r="H863" s="65" t="s">
        <v>603</v>
      </c>
      <c r="I863" s="23" t="s">
        <v>11</v>
      </c>
    </row>
    <row r="864" spans="1:9" ht="23.25">
      <c r="A864" s="39"/>
      <c r="B864" s="109" t="s">
        <v>609</v>
      </c>
      <c r="C864" s="64" t="s">
        <v>604</v>
      </c>
      <c r="D864" s="9" t="s">
        <v>607</v>
      </c>
      <c r="E864" s="194"/>
      <c r="F864" s="101"/>
      <c r="G864" s="194"/>
      <c r="H864" s="64"/>
      <c r="I864" s="175"/>
    </row>
    <row r="865" spans="1:9" ht="23.25">
      <c r="A865" s="35"/>
      <c r="B865" s="113"/>
      <c r="C865" s="136"/>
      <c r="D865" s="22" t="s">
        <v>610</v>
      </c>
      <c r="E865" s="193"/>
      <c r="F865" s="186"/>
      <c r="G865" s="193"/>
      <c r="H865" s="103"/>
      <c r="I865" s="37"/>
    </row>
    <row r="866" spans="1:9" ht="23.25">
      <c r="A866" s="23">
        <v>293</v>
      </c>
      <c r="B866" s="109" t="s">
        <v>1562</v>
      </c>
      <c r="C866" s="65" t="s">
        <v>24</v>
      </c>
      <c r="D866" s="9" t="s">
        <v>611</v>
      </c>
      <c r="E866" s="194">
        <v>0</v>
      </c>
      <c r="F866" s="101">
        <v>0</v>
      </c>
      <c r="G866" s="194">
        <v>1500000</v>
      </c>
      <c r="H866" s="65" t="s">
        <v>603</v>
      </c>
      <c r="I866" s="23" t="s">
        <v>11</v>
      </c>
    </row>
    <row r="867" spans="1:9" ht="23.25">
      <c r="A867" s="23"/>
      <c r="B867" s="109" t="s">
        <v>1563</v>
      </c>
      <c r="C867" s="64" t="s">
        <v>604</v>
      </c>
      <c r="D867" s="9" t="s">
        <v>1564</v>
      </c>
      <c r="E867" s="194"/>
      <c r="F867" s="101"/>
      <c r="G867" s="194"/>
      <c r="H867" s="64"/>
      <c r="I867" s="176"/>
    </row>
    <row r="868" spans="1:9" s="46" customFormat="1" ht="23.25">
      <c r="A868" s="35"/>
      <c r="B868" s="113"/>
      <c r="C868" s="111"/>
      <c r="D868" s="4" t="s">
        <v>922</v>
      </c>
      <c r="E868" s="193"/>
      <c r="F868" s="186"/>
      <c r="G868" s="193"/>
      <c r="H868" s="103"/>
      <c r="I868" s="22"/>
    </row>
    <row r="869" spans="1:9" s="46" customFormat="1" ht="23.25">
      <c r="A869" s="33"/>
      <c r="B869" s="134"/>
      <c r="C869" s="110"/>
      <c r="D869" s="7"/>
      <c r="E869" s="194"/>
      <c r="F869" s="194"/>
      <c r="G869" s="194"/>
      <c r="H869" s="110"/>
      <c r="I869" s="33"/>
    </row>
    <row r="870" spans="1:9" ht="15.75" customHeight="1">
      <c r="A870" s="733" t="s">
        <v>12</v>
      </c>
      <c r="B870" s="733"/>
      <c r="C870" s="733"/>
      <c r="D870" s="733"/>
      <c r="E870" s="733"/>
      <c r="F870" s="733"/>
      <c r="G870" s="733"/>
      <c r="H870" s="733"/>
      <c r="I870" s="733"/>
    </row>
    <row r="871" spans="1:9" ht="23.25">
      <c r="A871" s="675" t="s">
        <v>35</v>
      </c>
      <c r="B871" s="675"/>
      <c r="C871" s="675"/>
      <c r="D871" s="675"/>
      <c r="E871" s="675"/>
      <c r="F871" s="675"/>
      <c r="G871" s="675"/>
      <c r="H871" s="675"/>
      <c r="I871" s="675"/>
    </row>
    <row r="872" spans="1:9" ht="23.25">
      <c r="A872" s="675" t="s">
        <v>14</v>
      </c>
      <c r="B872" s="675"/>
      <c r="C872" s="675"/>
      <c r="D872" s="675"/>
      <c r="E872" s="675"/>
      <c r="F872" s="675"/>
      <c r="G872" s="675"/>
      <c r="H872" s="675"/>
      <c r="I872" s="675"/>
    </row>
    <row r="873" spans="1:9" ht="23.25">
      <c r="A873" s="15" t="s">
        <v>31</v>
      </c>
      <c r="B873" s="127"/>
      <c r="C873" s="127"/>
      <c r="D873" s="15"/>
      <c r="E873" s="49"/>
      <c r="F873" s="49"/>
      <c r="G873" s="49"/>
      <c r="H873" s="127"/>
      <c r="I873" s="15"/>
    </row>
    <row r="874" spans="1:9" ht="23.25">
      <c r="A874" s="15"/>
      <c r="B874" s="127" t="s">
        <v>32</v>
      </c>
      <c r="C874" s="127"/>
      <c r="D874" s="15" t="s">
        <v>787</v>
      </c>
      <c r="E874" s="49"/>
      <c r="F874" s="49"/>
      <c r="G874" s="49"/>
      <c r="H874" s="127"/>
      <c r="I874" s="15"/>
    </row>
    <row r="875" spans="1:9" ht="23.25">
      <c r="A875" s="60" t="s">
        <v>0</v>
      </c>
      <c r="B875" s="60" t="s">
        <v>1</v>
      </c>
      <c r="C875" s="60" t="s">
        <v>2</v>
      </c>
      <c r="D875" s="29" t="s">
        <v>4</v>
      </c>
      <c r="E875" s="700" t="s">
        <v>5</v>
      </c>
      <c r="F875" s="700"/>
      <c r="G875" s="700"/>
      <c r="H875" s="60" t="s">
        <v>6</v>
      </c>
      <c r="I875" s="60" t="s">
        <v>316</v>
      </c>
    </row>
    <row r="876" spans="1:11" ht="23.25">
      <c r="A876" s="112"/>
      <c r="B876" s="112"/>
      <c r="C876" s="112"/>
      <c r="D876" s="17" t="s">
        <v>3</v>
      </c>
      <c r="E876" s="66">
        <v>2557</v>
      </c>
      <c r="F876" s="66">
        <v>2558</v>
      </c>
      <c r="G876" s="66">
        <v>2559</v>
      </c>
      <c r="H876" s="112"/>
      <c r="I876" s="112" t="s">
        <v>317</v>
      </c>
      <c r="K876" s="68"/>
    </row>
    <row r="877" spans="1:9" s="46" customFormat="1" ht="23.25">
      <c r="A877" s="34">
        <v>294</v>
      </c>
      <c r="B877" s="94" t="s">
        <v>777</v>
      </c>
      <c r="C877" s="65" t="s">
        <v>24</v>
      </c>
      <c r="D877" s="21" t="s">
        <v>611</v>
      </c>
      <c r="E877" s="192">
        <v>0</v>
      </c>
      <c r="F877" s="92">
        <v>1300000</v>
      </c>
      <c r="G877" s="192">
        <v>0</v>
      </c>
      <c r="H877" s="65" t="s">
        <v>603</v>
      </c>
      <c r="I877" s="21" t="s">
        <v>11</v>
      </c>
    </row>
    <row r="878" spans="1:9" ht="23.25">
      <c r="A878" s="35"/>
      <c r="B878" s="113" t="s">
        <v>703</v>
      </c>
      <c r="C878" s="103" t="s">
        <v>604</v>
      </c>
      <c r="D878" s="22" t="s">
        <v>610</v>
      </c>
      <c r="E878" s="193"/>
      <c r="F878" s="186"/>
      <c r="G878" s="193"/>
      <c r="H878" s="103"/>
      <c r="I878" s="22"/>
    </row>
    <row r="879" spans="1:9" ht="23.25">
      <c r="A879" s="39">
        <v>295</v>
      </c>
      <c r="B879" s="109" t="s">
        <v>891</v>
      </c>
      <c r="C879" s="65" t="s">
        <v>24</v>
      </c>
      <c r="D879" s="9" t="s">
        <v>810</v>
      </c>
      <c r="E879" s="194"/>
      <c r="F879" s="101"/>
      <c r="G879" s="101">
        <v>1900000</v>
      </c>
      <c r="H879" s="65" t="s">
        <v>603</v>
      </c>
      <c r="I879" s="21" t="s">
        <v>11</v>
      </c>
    </row>
    <row r="880" spans="1:9" ht="23.25">
      <c r="A880" s="35"/>
      <c r="B880" s="109" t="s">
        <v>609</v>
      </c>
      <c r="C880" s="103" t="s">
        <v>604</v>
      </c>
      <c r="D880" s="9" t="s">
        <v>607</v>
      </c>
      <c r="E880" s="193"/>
      <c r="F880" s="186"/>
      <c r="G880" s="193"/>
      <c r="H880" s="103"/>
      <c r="I880" s="37"/>
    </row>
    <row r="881" spans="1:9" ht="23.25">
      <c r="A881" s="21">
        <v>296</v>
      </c>
      <c r="B881" s="94" t="s">
        <v>788</v>
      </c>
      <c r="C881" s="65" t="s">
        <v>24</v>
      </c>
      <c r="D881" s="3" t="s">
        <v>781</v>
      </c>
      <c r="E881" s="192" t="s">
        <v>29</v>
      </c>
      <c r="F881" s="92" t="s">
        <v>29</v>
      </c>
      <c r="G881" s="192">
        <v>750000</v>
      </c>
      <c r="H881" s="65" t="s">
        <v>26</v>
      </c>
      <c r="I881" s="701" t="s">
        <v>11</v>
      </c>
    </row>
    <row r="882" spans="1:9" ht="23.25">
      <c r="A882" s="23"/>
      <c r="B882" s="109" t="s">
        <v>789</v>
      </c>
      <c r="C882" s="103" t="s">
        <v>27</v>
      </c>
      <c r="D882" s="4" t="s">
        <v>782</v>
      </c>
      <c r="E882" s="193"/>
      <c r="F882" s="186"/>
      <c r="G882" s="193" t="s">
        <v>15</v>
      </c>
      <c r="H882" s="103" t="s">
        <v>27</v>
      </c>
      <c r="I882" s="732"/>
    </row>
    <row r="883" spans="1:9" ht="23.25">
      <c r="A883" s="21">
        <v>297</v>
      </c>
      <c r="B883" s="94" t="s">
        <v>790</v>
      </c>
      <c r="C883" s="65" t="s">
        <v>24</v>
      </c>
      <c r="D883" s="3" t="s">
        <v>781</v>
      </c>
      <c r="E883" s="192" t="s">
        <v>29</v>
      </c>
      <c r="F883" s="92" t="s">
        <v>29</v>
      </c>
      <c r="G883" s="192">
        <v>750000</v>
      </c>
      <c r="H883" s="65" t="s">
        <v>26</v>
      </c>
      <c r="I883" s="701" t="s">
        <v>11</v>
      </c>
    </row>
    <row r="884" spans="1:9" ht="23.25">
      <c r="A884" s="23"/>
      <c r="B884" s="109" t="s">
        <v>791</v>
      </c>
      <c r="C884" s="103" t="s">
        <v>27</v>
      </c>
      <c r="D884" s="4" t="s">
        <v>782</v>
      </c>
      <c r="E884" s="193"/>
      <c r="F884" s="186"/>
      <c r="G884" s="193" t="s">
        <v>15</v>
      </c>
      <c r="H884" s="103" t="s">
        <v>27</v>
      </c>
      <c r="I884" s="732"/>
    </row>
    <row r="885" spans="1:9" ht="23.25">
      <c r="A885" s="21">
        <v>298</v>
      </c>
      <c r="B885" s="94" t="s">
        <v>792</v>
      </c>
      <c r="C885" s="65" t="s">
        <v>24</v>
      </c>
      <c r="D885" s="3" t="s">
        <v>781</v>
      </c>
      <c r="E885" s="192" t="s">
        <v>29</v>
      </c>
      <c r="F885" s="92" t="s">
        <v>29</v>
      </c>
      <c r="G885" s="192">
        <v>750000</v>
      </c>
      <c r="H885" s="65" t="s">
        <v>26</v>
      </c>
      <c r="I885" s="701" t="s">
        <v>11</v>
      </c>
    </row>
    <row r="886" spans="1:9" ht="23.25">
      <c r="A886" s="23"/>
      <c r="B886" s="109" t="s">
        <v>795</v>
      </c>
      <c r="C886" s="103" t="s">
        <v>27</v>
      </c>
      <c r="D886" s="4" t="s">
        <v>782</v>
      </c>
      <c r="E886" s="193"/>
      <c r="F886" s="186"/>
      <c r="G886" s="193" t="s">
        <v>15</v>
      </c>
      <c r="H886" s="103" t="s">
        <v>27</v>
      </c>
      <c r="I886" s="732"/>
    </row>
    <row r="887" spans="1:9" ht="23.25">
      <c r="A887" s="21">
        <v>299</v>
      </c>
      <c r="B887" s="94" t="s">
        <v>793</v>
      </c>
      <c r="C887" s="65" t="s">
        <v>24</v>
      </c>
      <c r="D887" s="3" t="s">
        <v>781</v>
      </c>
      <c r="E887" s="192" t="s">
        <v>29</v>
      </c>
      <c r="F887" s="92" t="s">
        <v>29</v>
      </c>
      <c r="G887" s="192">
        <v>750000</v>
      </c>
      <c r="H887" s="65" t="s">
        <v>26</v>
      </c>
      <c r="I887" s="701" t="s">
        <v>11</v>
      </c>
    </row>
    <row r="888" spans="1:9" ht="23.25">
      <c r="A888" s="23"/>
      <c r="B888" s="109" t="s">
        <v>796</v>
      </c>
      <c r="C888" s="103" t="s">
        <v>27</v>
      </c>
      <c r="D888" s="4" t="s">
        <v>782</v>
      </c>
      <c r="E888" s="193"/>
      <c r="F888" s="186"/>
      <c r="G888" s="193" t="s">
        <v>15</v>
      </c>
      <c r="H888" s="103" t="s">
        <v>27</v>
      </c>
      <c r="I888" s="732"/>
    </row>
    <row r="889" spans="1:9" ht="23.25">
      <c r="A889" s="21">
        <v>300</v>
      </c>
      <c r="B889" s="94" t="s">
        <v>794</v>
      </c>
      <c r="C889" s="65" t="s">
        <v>24</v>
      </c>
      <c r="D889" s="3" t="s">
        <v>781</v>
      </c>
      <c r="E889" s="192" t="s">
        <v>29</v>
      </c>
      <c r="F889" s="92" t="s">
        <v>29</v>
      </c>
      <c r="G889" s="192">
        <v>750000</v>
      </c>
      <c r="H889" s="65" t="s">
        <v>26</v>
      </c>
      <c r="I889" s="701" t="s">
        <v>11</v>
      </c>
    </row>
    <row r="890" spans="1:9" ht="23.25">
      <c r="A890" s="23"/>
      <c r="B890" s="109" t="s">
        <v>789</v>
      </c>
      <c r="C890" s="103" t="s">
        <v>27</v>
      </c>
      <c r="D890" s="4" t="s">
        <v>782</v>
      </c>
      <c r="E890" s="193" t="s">
        <v>539</v>
      </c>
      <c r="F890" s="186"/>
      <c r="G890" s="193" t="s">
        <v>15</v>
      </c>
      <c r="H890" s="103" t="s">
        <v>27</v>
      </c>
      <c r="I890" s="732"/>
    </row>
    <row r="891" spans="1:9" ht="23.25">
      <c r="A891" s="21">
        <v>301</v>
      </c>
      <c r="B891" s="94" t="s">
        <v>798</v>
      </c>
      <c r="C891" s="65" t="s">
        <v>24</v>
      </c>
      <c r="D891" s="3" t="s">
        <v>781</v>
      </c>
      <c r="E891" s="192" t="s">
        <v>29</v>
      </c>
      <c r="F891" s="92" t="s">
        <v>29</v>
      </c>
      <c r="G891" s="192">
        <v>750000</v>
      </c>
      <c r="H891" s="65" t="s">
        <v>26</v>
      </c>
      <c r="I891" s="701" t="s">
        <v>11</v>
      </c>
    </row>
    <row r="892" spans="1:9" ht="23.25">
      <c r="A892" s="22"/>
      <c r="B892" s="113" t="s">
        <v>797</v>
      </c>
      <c r="C892" s="103" t="s">
        <v>27</v>
      </c>
      <c r="D892" s="4" t="s">
        <v>782</v>
      </c>
      <c r="E892" s="193"/>
      <c r="F892" s="186"/>
      <c r="G892" s="193" t="s">
        <v>15</v>
      </c>
      <c r="H892" s="103" t="s">
        <v>27</v>
      </c>
      <c r="I892" s="732"/>
    </row>
    <row r="893" spans="1:9" ht="23.25">
      <c r="A893" s="733" t="s">
        <v>12</v>
      </c>
      <c r="B893" s="733"/>
      <c r="C893" s="733"/>
      <c r="D893" s="733"/>
      <c r="E893" s="733"/>
      <c r="F893" s="733"/>
      <c r="G893" s="733"/>
      <c r="H893" s="733"/>
      <c r="I893" s="733"/>
    </row>
    <row r="894" spans="1:9" ht="23.25">
      <c r="A894" s="675" t="s">
        <v>35</v>
      </c>
      <c r="B894" s="675"/>
      <c r="C894" s="675"/>
      <c r="D894" s="675"/>
      <c r="E894" s="675"/>
      <c r="F894" s="675"/>
      <c r="G894" s="675"/>
      <c r="H894" s="675"/>
      <c r="I894" s="675"/>
    </row>
    <row r="895" spans="1:9" ht="23.25">
      <c r="A895" s="675" t="s">
        <v>14</v>
      </c>
      <c r="B895" s="675"/>
      <c r="C895" s="675"/>
      <c r="D895" s="675"/>
      <c r="E895" s="675"/>
      <c r="F895" s="675"/>
      <c r="G895" s="675"/>
      <c r="H895" s="675"/>
      <c r="I895" s="675"/>
    </row>
    <row r="896" spans="1:9" ht="23.25">
      <c r="A896" s="15" t="s">
        <v>31</v>
      </c>
      <c r="B896" s="127"/>
      <c r="C896" s="127"/>
      <c r="D896" s="15"/>
      <c r="E896" s="49"/>
      <c r="F896" s="49"/>
      <c r="G896" s="49"/>
      <c r="H896" s="127"/>
      <c r="I896" s="15"/>
    </row>
    <row r="897" spans="1:9" ht="23.25">
      <c r="A897" s="15"/>
      <c r="B897" s="127" t="s">
        <v>32</v>
      </c>
      <c r="C897" s="127"/>
      <c r="D897" s="15" t="s">
        <v>787</v>
      </c>
      <c r="E897" s="49"/>
      <c r="F897" s="49"/>
      <c r="G897" s="49"/>
      <c r="H897" s="127"/>
      <c r="I897" s="15"/>
    </row>
    <row r="898" spans="1:9" ht="23.25">
      <c r="A898" s="60" t="s">
        <v>0</v>
      </c>
      <c r="B898" s="60" t="s">
        <v>1</v>
      </c>
      <c r="C898" s="60" t="s">
        <v>2</v>
      </c>
      <c r="D898" s="29" t="s">
        <v>4</v>
      </c>
      <c r="E898" s="700" t="s">
        <v>5</v>
      </c>
      <c r="F898" s="700"/>
      <c r="G898" s="700"/>
      <c r="H898" s="60" t="s">
        <v>6</v>
      </c>
      <c r="I898" s="60" t="s">
        <v>316</v>
      </c>
    </row>
    <row r="899" spans="1:11" ht="23.25">
      <c r="A899" s="112"/>
      <c r="B899" s="112"/>
      <c r="C899" s="112"/>
      <c r="D899" s="17" t="s">
        <v>3</v>
      </c>
      <c r="E899" s="66">
        <v>2557</v>
      </c>
      <c r="F899" s="66">
        <v>2558</v>
      </c>
      <c r="G899" s="66">
        <v>2559</v>
      </c>
      <c r="H899" s="112"/>
      <c r="I899" s="112" t="s">
        <v>317</v>
      </c>
      <c r="K899" s="68"/>
    </row>
    <row r="900" spans="1:9" ht="23.25">
      <c r="A900" s="21">
        <v>302</v>
      </c>
      <c r="B900" s="94" t="s">
        <v>799</v>
      </c>
      <c r="C900" s="65" t="s">
        <v>24</v>
      </c>
      <c r="D900" s="3" t="s">
        <v>781</v>
      </c>
      <c r="E900" s="192" t="s">
        <v>29</v>
      </c>
      <c r="F900" s="92" t="s">
        <v>29</v>
      </c>
      <c r="G900" s="192">
        <v>750000</v>
      </c>
      <c r="H900" s="65" t="s">
        <v>26</v>
      </c>
      <c r="I900" s="701" t="s">
        <v>11</v>
      </c>
    </row>
    <row r="901" spans="1:9" ht="23.25">
      <c r="A901" s="23"/>
      <c r="B901" s="109" t="s">
        <v>800</v>
      </c>
      <c r="C901" s="103" t="s">
        <v>27</v>
      </c>
      <c r="D901" s="4" t="s">
        <v>782</v>
      </c>
      <c r="E901" s="193"/>
      <c r="F901" s="186"/>
      <c r="G901" s="193" t="s">
        <v>15</v>
      </c>
      <c r="H901" s="103" t="s">
        <v>27</v>
      </c>
      <c r="I901" s="732"/>
    </row>
    <row r="902" spans="1:9" ht="23.25">
      <c r="A902" s="21">
        <v>303</v>
      </c>
      <c r="B902" s="94" t="s">
        <v>801</v>
      </c>
      <c r="C902" s="65" t="s">
        <v>24</v>
      </c>
      <c r="D902" s="3" t="s">
        <v>781</v>
      </c>
      <c r="E902" s="192" t="s">
        <v>29</v>
      </c>
      <c r="F902" s="92" t="s">
        <v>29</v>
      </c>
      <c r="G902" s="192">
        <v>750000</v>
      </c>
      <c r="H902" s="65" t="s">
        <v>26</v>
      </c>
      <c r="I902" s="701" t="s">
        <v>11</v>
      </c>
    </row>
    <row r="903" spans="1:9" ht="23.25">
      <c r="A903" s="23"/>
      <c r="B903" s="109" t="s">
        <v>802</v>
      </c>
      <c r="C903" s="103" t="s">
        <v>27</v>
      </c>
      <c r="D903" s="4" t="s">
        <v>782</v>
      </c>
      <c r="E903" s="193"/>
      <c r="F903" s="186"/>
      <c r="G903" s="193" t="s">
        <v>15</v>
      </c>
      <c r="H903" s="103" t="s">
        <v>27</v>
      </c>
      <c r="I903" s="732"/>
    </row>
    <row r="904" spans="1:9" ht="23.25">
      <c r="A904" s="21">
        <v>304</v>
      </c>
      <c r="B904" s="94" t="s">
        <v>803</v>
      </c>
      <c r="C904" s="65" t="s">
        <v>24</v>
      </c>
      <c r="D904" s="3" t="s">
        <v>781</v>
      </c>
      <c r="E904" s="192" t="s">
        <v>29</v>
      </c>
      <c r="F904" s="92" t="s">
        <v>29</v>
      </c>
      <c r="G904" s="192">
        <v>750000</v>
      </c>
      <c r="H904" s="65" t="s">
        <v>26</v>
      </c>
      <c r="I904" s="701" t="s">
        <v>11</v>
      </c>
    </row>
    <row r="905" spans="1:9" ht="23.25">
      <c r="A905" s="23"/>
      <c r="B905" s="109" t="s">
        <v>804</v>
      </c>
      <c r="C905" s="103" t="s">
        <v>27</v>
      </c>
      <c r="D905" s="4" t="s">
        <v>782</v>
      </c>
      <c r="E905" s="193"/>
      <c r="F905" s="186"/>
      <c r="G905" s="193" t="s">
        <v>15</v>
      </c>
      <c r="H905" s="103" t="s">
        <v>27</v>
      </c>
      <c r="I905" s="732"/>
    </row>
    <row r="906" spans="1:9" ht="23.25">
      <c r="A906" s="21">
        <v>305</v>
      </c>
      <c r="B906" s="94" t="s">
        <v>892</v>
      </c>
      <c r="C906" s="65" t="s">
        <v>24</v>
      </c>
      <c r="D906" s="3" t="s">
        <v>781</v>
      </c>
      <c r="E906" s="192" t="s">
        <v>29</v>
      </c>
      <c r="F906" s="92" t="s">
        <v>29</v>
      </c>
      <c r="G906" s="192">
        <v>750000</v>
      </c>
      <c r="H906" s="65" t="s">
        <v>26</v>
      </c>
      <c r="I906" s="701" t="s">
        <v>11</v>
      </c>
    </row>
    <row r="907" spans="1:9" ht="23.25">
      <c r="A907" s="23"/>
      <c r="B907" s="109" t="s">
        <v>789</v>
      </c>
      <c r="C907" s="103" t="s">
        <v>27</v>
      </c>
      <c r="D907" s="4" t="s">
        <v>782</v>
      </c>
      <c r="E907" s="193" t="s">
        <v>539</v>
      </c>
      <c r="F907" s="186"/>
      <c r="G907" s="193" t="s">
        <v>15</v>
      </c>
      <c r="H907" s="103" t="s">
        <v>27</v>
      </c>
      <c r="I907" s="732"/>
    </row>
    <row r="908" spans="1:9" ht="23.25">
      <c r="A908" s="21">
        <v>306</v>
      </c>
      <c r="B908" s="94" t="s">
        <v>893</v>
      </c>
      <c r="C908" s="65" t="s">
        <v>24</v>
      </c>
      <c r="D908" s="3" t="s">
        <v>781</v>
      </c>
      <c r="E908" s="192" t="s">
        <v>29</v>
      </c>
      <c r="F908" s="92" t="s">
        <v>29</v>
      </c>
      <c r="G908" s="192">
        <v>750000</v>
      </c>
      <c r="H908" s="65" t="s">
        <v>26</v>
      </c>
      <c r="I908" s="701" t="s">
        <v>11</v>
      </c>
    </row>
    <row r="909" spans="1:9" ht="23.25">
      <c r="A909" s="23"/>
      <c r="B909" s="109" t="s">
        <v>797</v>
      </c>
      <c r="C909" s="103" t="s">
        <v>27</v>
      </c>
      <c r="D909" s="4" t="s">
        <v>782</v>
      </c>
      <c r="E909" s="193"/>
      <c r="F909" s="186"/>
      <c r="G909" s="193" t="s">
        <v>15</v>
      </c>
      <c r="H909" s="103" t="s">
        <v>27</v>
      </c>
      <c r="I909" s="732"/>
    </row>
    <row r="910" spans="1:9" ht="23.25">
      <c r="A910" s="21">
        <v>307</v>
      </c>
      <c r="B910" s="94" t="s">
        <v>894</v>
      </c>
      <c r="C910" s="65" t="s">
        <v>24</v>
      </c>
      <c r="D910" s="3" t="s">
        <v>781</v>
      </c>
      <c r="E910" s="192" t="s">
        <v>29</v>
      </c>
      <c r="F910" s="92" t="s">
        <v>29</v>
      </c>
      <c r="G910" s="192">
        <v>750000</v>
      </c>
      <c r="H910" s="65" t="s">
        <v>26</v>
      </c>
      <c r="I910" s="701" t="s">
        <v>11</v>
      </c>
    </row>
    <row r="911" spans="1:9" ht="23.25">
      <c r="A911" s="23"/>
      <c r="B911" s="109" t="s">
        <v>802</v>
      </c>
      <c r="C911" s="103" t="s">
        <v>27</v>
      </c>
      <c r="D911" s="4" t="s">
        <v>782</v>
      </c>
      <c r="E911" s="193"/>
      <c r="F911" s="186"/>
      <c r="G911" s="193" t="s">
        <v>15</v>
      </c>
      <c r="H911" s="103" t="s">
        <v>27</v>
      </c>
      <c r="I911" s="732"/>
    </row>
    <row r="912" spans="1:9" ht="23.25">
      <c r="A912" s="21">
        <v>308</v>
      </c>
      <c r="B912" s="94" t="s">
        <v>895</v>
      </c>
      <c r="C912" s="65" t="s">
        <v>24</v>
      </c>
      <c r="D912" s="3" t="s">
        <v>781</v>
      </c>
      <c r="E912" s="192" t="s">
        <v>29</v>
      </c>
      <c r="F912" s="92" t="s">
        <v>29</v>
      </c>
      <c r="G912" s="192">
        <v>750000</v>
      </c>
      <c r="H912" s="65" t="s">
        <v>26</v>
      </c>
      <c r="I912" s="701" t="s">
        <v>11</v>
      </c>
    </row>
    <row r="913" spans="1:9" ht="23.25">
      <c r="A913" s="22"/>
      <c r="B913" s="113" t="s">
        <v>804</v>
      </c>
      <c r="C913" s="103" t="s">
        <v>27</v>
      </c>
      <c r="D913" s="4" t="s">
        <v>782</v>
      </c>
      <c r="E913" s="193"/>
      <c r="F913" s="186"/>
      <c r="G913" s="193" t="s">
        <v>15</v>
      </c>
      <c r="H913" s="103" t="s">
        <v>27</v>
      </c>
      <c r="I913" s="732"/>
    </row>
    <row r="914" spans="1:9" ht="23.25">
      <c r="A914" s="33"/>
      <c r="B914" s="134"/>
      <c r="C914" s="110"/>
      <c r="D914" s="7"/>
      <c r="E914" s="194"/>
      <c r="F914" s="194"/>
      <c r="G914" s="194"/>
      <c r="H914" s="110"/>
      <c r="I914" s="213"/>
    </row>
    <row r="915" spans="1:9" ht="23.25">
      <c r="A915" s="33"/>
      <c r="B915" s="134"/>
      <c r="C915" s="110"/>
      <c r="D915" s="7"/>
      <c r="E915" s="194"/>
      <c r="F915" s="194"/>
      <c r="G915" s="194"/>
      <c r="H915" s="110"/>
      <c r="I915" s="213"/>
    </row>
    <row r="916" spans="1:9" ht="23.25">
      <c r="A916" s="733" t="s">
        <v>12</v>
      </c>
      <c r="B916" s="733"/>
      <c r="C916" s="733"/>
      <c r="D916" s="733"/>
      <c r="E916" s="733"/>
      <c r="F916" s="733"/>
      <c r="G916" s="733"/>
      <c r="H916" s="733"/>
      <c r="I916" s="733"/>
    </row>
    <row r="917" spans="1:9" ht="23.25">
      <c r="A917" s="675" t="s">
        <v>35</v>
      </c>
      <c r="B917" s="675"/>
      <c r="C917" s="675"/>
      <c r="D917" s="675"/>
      <c r="E917" s="675"/>
      <c r="F917" s="675"/>
      <c r="G917" s="675"/>
      <c r="H917" s="675"/>
      <c r="I917" s="675"/>
    </row>
    <row r="918" spans="1:9" ht="23.25">
      <c r="A918" s="675" t="s">
        <v>14</v>
      </c>
      <c r="B918" s="675"/>
      <c r="C918" s="675"/>
      <c r="D918" s="675"/>
      <c r="E918" s="675"/>
      <c r="F918" s="675"/>
      <c r="G918" s="675"/>
      <c r="H918" s="675"/>
      <c r="I918" s="675"/>
    </row>
    <row r="919" spans="1:9" ht="23.25">
      <c r="A919" s="15" t="s">
        <v>31</v>
      </c>
      <c r="B919" s="127"/>
      <c r="C919" s="127"/>
      <c r="D919" s="15"/>
      <c r="E919" s="49"/>
      <c r="F919" s="49"/>
      <c r="G919" s="49"/>
      <c r="H919" s="127"/>
      <c r="I919" s="15"/>
    </row>
    <row r="920" spans="1:9" ht="23.25">
      <c r="A920" s="15"/>
      <c r="B920" s="127" t="s">
        <v>32</v>
      </c>
      <c r="C920" s="127"/>
      <c r="D920" s="15" t="s">
        <v>787</v>
      </c>
      <c r="E920" s="49"/>
      <c r="F920" s="49"/>
      <c r="G920" s="49"/>
      <c r="H920" s="127"/>
      <c r="I920" s="15"/>
    </row>
    <row r="921" spans="1:9" ht="23.25">
      <c r="A921" s="60" t="s">
        <v>0</v>
      </c>
      <c r="B921" s="60" t="s">
        <v>1</v>
      </c>
      <c r="C921" s="60" t="s">
        <v>2</v>
      </c>
      <c r="D921" s="29" t="s">
        <v>4</v>
      </c>
      <c r="E921" s="700" t="s">
        <v>5</v>
      </c>
      <c r="F921" s="700"/>
      <c r="G921" s="700"/>
      <c r="H921" s="60" t="s">
        <v>6</v>
      </c>
      <c r="I921" s="60" t="s">
        <v>316</v>
      </c>
    </row>
    <row r="922" spans="1:11" ht="23.25">
      <c r="A922" s="112"/>
      <c r="B922" s="112"/>
      <c r="C922" s="112"/>
      <c r="D922" s="17" t="s">
        <v>3</v>
      </c>
      <c r="E922" s="66">
        <v>2557</v>
      </c>
      <c r="F922" s="66">
        <v>2558</v>
      </c>
      <c r="G922" s="66">
        <v>2559</v>
      </c>
      <c r="H922" s="112"/>
      <c r="I922" s="112" t="s">
        <v>317</v>
      </c>
      <c r="K922" s="68"/>
    </row>
    <row r="923" spans="1:9" ht="23.25">
      <c r="A923" s="21">
        <v>309</v>
      </c>
      <c r="B923" s="94" t="s">
        <v>896</v>
      </c>
      <c r="C923" s="65" t="s">
        <v>24</v>
      </c>
      <c r="D923" s="3" t="s">
        <v>781</v>
      </c>
      <c r="E923" s="192" t="s">
        <v>29</v>
      </c>
      <c r="F923" s="92" t="s">
        <v>29</v>
      </c>
      <c r="G923" s="192">
        <v>750000</v>
      </c>
      <c r="H923" s="65" t="s">
        <v>26</v>
      </c>
      <c r="I923" s="701" t="s">
        <v>11</v>
      </c>
    </row>
    <row r="924" spans="1:9" ht="15.75" customHeight="1">
      <c r="A924" s="23"/>
      <c r="B924" s="109" t="s">
        <v>805</v>
      </c>
      <c r="C924" s="103" t="s">
        <v>27</v>
      </c>
      <c r="D924" s="4" t="s">
        <v>782</v>
      </c>
      <c r="E924" s="193" t="s">
        <v>539</v>
      </c>
      <c r="F924" s="186"/>
      <c r="G924" s="193" t="s">
        <v>15</v>
      </c>
      <c r="H924" s="103" t="s">
        <v>27</v>
      </c>
      <c r="I924" s="732"/>
    </row>
    <row r="925" spans="1:9" ht="23.25">
      <c r="A925" s="21">
        <v>310</v>
      </c>
      <c r="B925" s="94" t="s">
        <v>897</v>
      </c>
      <c r="C925" s="65" t="s">
        <v>24</v>
      </c>
      <c r="D925" s="3" t="s">
        <v>781</v>
      </c>
      <c r="E925" s="192" t="s">
        <v>29</v>
      </c>
      <c r="F925" s="92" t="s">
        <v>29</v>
      </c>
      <c r="G925" s="192">
        <v>750000</v>
      </c>
      <c r="H925" s="65" t="s">
        <v>26</v>
      </c>
      <c r="I925" s="701" t="s">
        <v>11</v>
      </c>
    </row>
    <row r="926" spans="1:9" ht="23.25">
      <c r="A926" s="23"/>
      <c r="B926" s="109" t="s">
        <v>806</v>
      </c>
      <c r="C926" s="103" t="s">
        <v>27</v>
      </c>
      <c r="D926" s="4" t="s">
        <v>782</v>
      </c>
      <c r="E926" s="193"/>
      <c r="F926" s="186"/>
      <c r="G926" s="193" t="s">
        <v>15</v>
      </c>
      <c r="H926" s="103" t="s">
        <v>27</v>
      </c>
      <c r="I926" s="732"/>
    </row>
    <row r="927" spans="1:9" ht="23.25">
      <c r="A927" s="21">
        <v>311</v>
      </c>
      <c r="B927" s="94" t="s">
        <v>924</v>
      </c>
      <c r="C927" s="65" t="s">
        <v>24</v>
      </c>
      <c r="D927" s="3" t="s">
        <v>781</v>
      </c>
      <c r="E927" s="192" t="s">
        <v>29</v>
      </c>
      <c r="F927" s="92" t="s">
        <v>29</v>
      </c>
      <c r="G927" s="192">
        <v>750000</v>
      </c>
      <c r="H927" s="65" t="s">
        <v>26</v>
      </c>
      <c r="I927" s="701" t="s">
        <v>11</v>
      </c>
    </row>
    <row r="928" spans="1:9" ht="23.25">
      <c r="A928" s="22"/>
      <c r="B928" s="113" t="s">
        <v>99</v>
      </c>
      <c r="C928" s="103" t="s">
        <v>27</v>
      </c>
      <c r="D928" s="4" t="s">
        <v>782</v>
      </c>
      <c r="E928" s="193"/>
      <c r="F928" s="186"/>
      <c r="G928" s="193" t="s">
        <v>15</v>
      </c>
      <c r="H928" s="103" t="s">
        <v>27</v>
      </c>
      <c r="I928" s="732"/>
    </row>
    <row r="929" spans="1:9" ht="23.25">
      <c r="A929" s="39">
        <v>312</v>
      </c>
      <c r="B929" s="109" t="s">
        <v>925</v>
      </c>
      <c r="C929" s="64" t="s">
        <v>24</v>
      </c>
      <c r="D929" s="23" t="s">
        <v>783</v>
      </c>
      <c r="E929" s="194" t="s">
        <v>29</v>
      </c>
      <c r="F929" s="101" t="s">
        <v>29</v>
      </c>
      <c r="G929" s="194">
        <v>1000000</v>
      </c>
      <c r="H929" s="64" t="s">
        <v>784</v>
      </c>
      <c r="I929" s="706" t="s">
        <v>11</v>
      </c>
    </row>
    <row r="930" spans="1:9" ht="23.25">
      <c r="A930" s="35"/>
      <c r="B930" s="113" t="s">
        <v>99</v>
      </c>
      <c r="C930" s="64" t="s">
        <v>27</v>
      </c>
      <c r="D930" s="22" t="s">
        <v>602</v>
      </c>
      <c r="E930" s="193"/>
      <c r="F930" s="186"/>
      <c r="G930" s="193" t="s">
        <v>55</v>
      </c>
      <c r="H930" s="103"/>
      <c r="I930" s="705"/>
    </row>
    <row r="931" spans="1:9" ht="23.25">
      <c r="A931" s="21">
        <v>313</v>
      </c>
      <c r="B931" s="94" t="s">
        <v>898</v>
      </c>
      <c r="C931" s="65" t="s">
        <v>24</v>
      </c>
      <c r="D931" s="3" t="s">
        <v>785</v>
      </c>
      <c r="E931" s="195">
        <v>0</v>
      </c>
      <c r="F931" s="196">
        <v>1900000</v>
      </c>
      <c r="G931" s="195">
        <v>0</v>
      </c>
      <c r="H931" s="65" t="s">
        <v>603</v>
      </c>
      <c r="I931" s="701" t="s">
        <v>11</v>
      </c>
    </row>
    <row r="932" spans="1:9" ht="23.25">
      <c r="A932" s="22"/>
      <c r="B932" s="113" t="s">
        <v>807</v>
      </c>
      <c r="C932" s="103" t="s">
        <v>27</v>
      </c>
      <c r="D932" s="4" t="s">
        <v>786</v>
      </c>
      <c r="E932" s="197"/>
      <c r="F932" s="198"/>
      <c r="G932" s="197"/>
      <c r="H932" s="103"/>
      <c r="I932" s="732"/>
    </row>
    <row r="933" spans="1:9" ht="23.25">
      <c r="A933" s="21">
        <v>314</v>
      </c>
      <c r="B933" s="94" t="s">
        <v>899</v>
      </c>
      <c r="C933" s="65" t="s">
        <v>24</v>
      </c>
      <c r="D933" s="3" t="s">
        <v>781</v>
      </c>
      <c r="E933" s="192" t="s">
        <v>29</v>
      </c>
      <c r="F933" s="92" t="s">
        <v>29</v>
      </c>
      <c r="G933" s="192">
        <v>750000</v>
      </c>
      <c r="H933" s="65" t="s">
        <v>26</v>
      </c>
      <c r="I933" s="701" t="s">
        <v>11</v>
      </c>
    </row>
    <row r="934" spans="1:9" ht="23.25">
      <c r="A934" s="23"/>
      <c r="B934" s="109" t="s">
        <v>136</v>
      </c>
      <c r="C934" s="103" t="s">
        <v>27</v>
      </c>
      <c r="D934" s="4" t="s">
        <v>782</v>
      </c>
      <c r="E934" s="193"/>
      <c r="F934" s="186"/>
      <c r="G934" s="193" t="s">
        <v>15</v>
      </c>
      <c r="H934" s="103" t="s">
        <v>27</v>
      </c>
      <c r="I934" s="732"/>
    </row>
    <row r="935" spans="1:9" ht="23.25">
      <c r="A935" s="21">
        <v>315</v>
      </c>
      <c r="B935" s="94" t="s">
        <v>900</v>
      </c>
      <c r="C935" s="65" t="s">
        <v>24</v>
      </c>
      <c r="D935" s="3" t="s">
        <v>808</v>
      </c>
      <c r="E935" s="192" t="s">
        <v>29</v>
      </c>
      <c r="F935" s="92" t="s">
        <v>29</v>
      </c>
      <c r="G935" s="192">
        <v>600000</v>
      </c>
      <c r="H935" s="65" t="s">
        <v>26</v>
      </c>
      <c r="I935" s="701" t="s">
        <v>11</v>
      </c>
    </row>
    <row r="936" spans="1:9" ht="23.25">
      <c r="A936" s="22"/>
      <c r="B936" s="113" t="s">
        <v>809</v>
      </c>
      <c r="C936" s="103" t="s">
        <v>27</v>
      </c>
      <c r="D936" s="4" t="s">
        <v>782</v>
      </c>
      <c r="E936" s="193" t="s">
        <v>539</v>
      </c>
      <c r="F936" s="186"/>
      <c r="G936" s="193" t="s">
        <v>15</v>
      </c>
      <c r="H936" s="103" t="s">
        <v>27</v>
      </c>
      <c r="I936" s="732"/>
    </row>
    <row r="937" spans="1:9" ht="23.25">
      <c r="A937" s="33"/>
      <c r="B937" s="134"/>
      <c r="C937" s="110"/>
      <c r="D937" s="7"/>
      <c r="E937" s="194"/>
      <c r="F937" s="194"/>
      <c r="G937" s="194"/>
      <c r="H937" s="110"/>
      <c r="I937" s="213"/>
    </row>
    <row r="938" spans="1:9" ht="23.25">
      <c r="A938" s="33"/>
      <c r="B938" s="134"/>
      <c r="C938" s="110"/>
      <c r="D938" s="7"/>
      <c r="E938" s="194"/>
      <c r="F938" s="194"/>
      <c r="G938" s="194"/>
      <c r="H938" s="110"/>
      <c r="I938" s="213"/>
    </row>
    <row r="939" spans="1:9" ht="23.25">
      <c r="A939" s="733" t="s">
        <v>12</v>
      </c>
      <c r="B939" s="733"/>
      <c r="C939" s="733"/>
      <c r="D939" s="733"/>
      <c r="E939" s="733"/>
      <c r="F939" s="733"/>
      <c r="G939" s="733"/>
      <c r="H939" s="733"/>
      <c r="I939" s="733"/>
    </row>
    <row r="940" spans="1:9" ht="23.25">
      <c r="A940" s="675" t="s">
        <v>35</v>
      </c>
      <c r="B940" s="675"/>
      <c r="C940" s="675"/>
      <c r="D940" s="675"/>
      <c r="E940" s="675"/>
      <c r="F940" s="675"/>
      <c r="G940" s="675"/>
      <c r="H940" s="675"/>
      <c r="I940" s="675"/>
    </row>
    <row r="941" spans="1:9" ht="23.25">
      <c r="A941" s="675" t="s">
        <v>14</v>
      </c>
      <c r="B941" s="675"/>
      <c r="C941" s="675"/>
      <c r="D941" s="675"/>
      <c r="E941" s="675"/>
      <c r="F941" s="675"/>
      <c r="G941" s="675"/>
      <c r="H941" s="675"/>
      <c r="I941" s="675"/>
    </row>
    <row r="942" spans="1:9" ht="23.25">
      <c r="A942" s="15" t="s">
        <v>31</v>
      </c>
      <c r="B942" s="127"/>
      <c r="C942" s="127"/>
      <c r="D942" s="15"/>
      <c r="E942" s="49"/>
      <c r="F942" s="49"/>
      <c r="G942" s="49"/>
      <c r="H942" s="127"/>
      <c r="I942" s="15"/>
    </row>
    <row r="943" spans="1:9" ht="23.25">
      <c r="A943" s="15"/>
      <c r="B943" s="127" t="s">
        <v>32</v>
      </c>
      <c r="C943" s="127"/>
      <c r="D943" s="15" t="s">
        <v>815</v>
      </c>
      <c r="E943" s="49"/>
      <c r="F943" s="49"/>
      <c r="G943" s="49"/>
      <c r="H943" s="127"/>
      <c r="I943" s="15"/>
    </row>
    <row r="944" spans="1:9" ht="23.25">
      <c r="A944" s="60" t="s">
        <v>0</v>
      </c>
      <c r="B944" s="60" t="s">
        <v>1</v>
      </c>
      <c r="C944" s="60" t="s">
        <v>2</v>
      </c>
      <c r="D944" s="29" t="s">
        <v>4</v>
      </c>
      <c r="E944" s="700" t="s">
        <v>5</v>
      </c>
      <c r="F944" s="700"/>
      <c r="G944" s="700"/>
      <c r="H944" s="60" t="s">
        <v>6</v>
      </c>
      <c r="I944" s="60" t="s">
        <v>316</v>
      </c>
    </row>
    <row r="945" spans="1:11" ht="23.25">
      <c r="A945" s="112"/>
      <c r="B945" s="112"/>
      <c r="C945" s="112"/>
      <c r="D945" s="17" t="s">
        <v>3</v>
      </c>
      <c r="E945" s="66">
        <v>2557</v>
      </c>
      <c r="F945" s="66">
        <v>2558</v>
      </c>
      <c r="G945" s="66">
        <v>2559</v>
      </c>
      <c r="H945" s="112"/>
      <c r="I945" s="112" t="s">
        <v>317</v>
      </c>
      <c r="K945" s="68"/>
    </row>
    <row r="946" spans="1:9" ht="23.25">
      <c r="A946" s="21">
        <v>316</v>
      </c>
      <c r="B946" s="94" t="s">
        <v>901</v>
      </c>
      <c r="C946" s="65" t="s">
        <v>24</v>
      </c>
      <c r="D946" s="3" t="s">
        <v>781</v>
      </c>
      <c r="E946" s="192" t="s">
        <v>29</v>
      </c>
      <c r="F946" s="92" t="s">
        <v>29</v>
      </c>
      <c r="G946" s="192">
        <v>750000</v>
      </c>
      <c r="H946" s="65" t="s">
        <v>26</v>
      </c>
      <c r="I946" s="701" t="s">
        <v>11</v>
      </c>
    </row>
    <row r="947" spans="1:9" ht="23.25">
      <c r="A947" s="23"/>
      <c r="B947" s="109" t="s">
        <v>154</v>
      </c>
      <c r="C947" s="103" t="s">
        <v>27</v>
      </c>
      <c r="D947" s="4" t="s">
        <v>782</v>
      </c>
      <c r="E947" s="193"/>
      <c r="F947" s="186"/>
      <c r="G947" s="193" t="s">
        <v>15</v>
      </c>
      <c r="H947" s="103" t="s">
        <v>27</v>
      </c>
      <c r="I947" s="732"/>
    </row>
    <row r="948" spans="1:9" ht="15.75" customHeight="1">
      <c r="A948" s="21">
        <v>317</v>
      </c>
      <c r="B948" s="94" t="s">
        <v>902</v>
      </c>
      <c r="C948" s="65" t="s">
        <v>24</v>
      </c>
      <c r="D948" s="3" t="s">
        <v>781</v>
      </c>
      <c r="E948" s="192" t="s">
        <v>29</v>
      </c>
      <c r="F948" s="92" t="s">
        <v>29</v>
      </c>
      <c r="G948" s="192">
        <v>750000</v>
      </c>
      <c r="H948" s="65" t="s">
        <v>26</v>
      </c>
      <c r="I948" s="701" t="s">
        <v>11</v>
      </c>
    </row>
    <row r="949" spans="1:9" ht="23.25">
      <c r="A949" s="23"/>
      <c r="B949" s="113" t="s">
        <v>811</v>
      </c>
      <c r="C949" s="103" t="s">
        <v>27</v>
      </c>
      <c r="D949" s="4" t="s">
        <v>782</v>
      </c>
      <c r="E949" s="193"/>
      <c r="F949" s="186"/>
      <c r="G949" s="193" t="s">
        <v>15</v>
      </c>
      <c r="H949" s="103" t="s">
        <v>27</v>
      </c>
      <c r="I949" s="732"/>
    </row>
    <row r="950" spans="1:9" ht="23.25">
      <c r="A950" s="21">
        <v>318</v>
      </c>
      <c r="B950" s="94" t="s">
        <v>903</v>
      </c>
      <c r="C950" s="65" t="s">
        <v>24</v>
      </c>
      <c r="D950" s="3" t="s">
        <v>781</v>
      </c>
      <c r="E950" s="192" t="s">
        <v>29</v>
      </c>
      <c r="F950" s="92" t="s">
        <v>29</v>
      </c>
      <c r="G950" s="192">
        <v>750000</v>
      </c>
      <c r="H950" s="65" t="s">
        <v>26</v>
      </c>
      <c r="I950" s="701" t="s">
        <v>11</v>
      </c>
    </row>
    <row r="951" spans="1:9" ht="23.25">
      <c r="A951" s="23"/>
      <c r="B951" s="113" t="s">
        <v>812</v>
      </c>
      <c r="C951" s="103" t="s">
        <v>27</v>
      </c>
      <c r="D951" s="4" t="s">
        <v>782</v>
      </c>
      <c r="E951" s="193"/>
      <c r="F951" s="186"/>
      <c r="G951" s="193" t="s">
        <v>15</v>
      </c>
      <c r="H951" s="103" t="s">
        <v>27</v>
      </c>
      <c r="I951" s="732"/>
    </row>
    <row r="952" spans="1:9" ht="23.25">
      <c r="A952" s="21">
        <v>319</v>
      </c>
      <c r="B952" s="94" t="s">
        <v>813</v>
      </c>
      <c r="C952" s="65" t="s">
        <v>24</v>
      </c>
      <c r="D952" s="3" t="s">
        <v>816</v>
      </c>
      <c r="E952" s="192" t="s">
        <v>29</v>
      </c>
      <c r="F952" s="92" t="s">
        <v>29</v>
      </c>
      <c r="G952" s="192">
        <v>2500000</v>
      </c>
      <c r="H952" s="65" t="s">
        <v>874</v>
      </c>
      <c r="I952" s="701" t="s">
        <v>11</v>
      </c>
    </row>
    <row r="953" spans="1:9" ht="23.25">
      <c r="A953" s="23"/>
      <c r="B953" s="109" t="s">
        <v>825</v>
      </c>
      <c r="C953" s="103" t="s">
        <v>27</v>
      </c>
      <c r="D953" s="4" t="s">
        <v>782</v>
      </c>
      <c r="E953" s="193"/>
      <c r="F953" s="186"/>
      <c r="G953" s="193" t="s">
        <v>15</v>
      </c>
      <c r="H953" s="103" t="s">
        <v>28</v>
      </c>
      <c r="I953" s="732"/>
    </row>
    <row r="954" spans="1:9" ht="23.25">
      <c r="A954" s="21">
        <v>320</v>
      </c>
      <c r="B954" s="94" t="s">
        <v>817</v>
      </c>
      <c r="C954" s="65" t="s">
        <v>819</v>
      </c>
      <c r="D954" s="3" t="s">
        <v>821</v>
      </c>
      <c r="E954" s="192" t="s">
        <v>29</v>
      </c>
      <c r="F954" s="92" t="s">
        <v>29</v>
      </c>
      <c r="G954" s="192">
        <v>450000</v>
      </c>
      <c r="H954" s="65" t="s">
        <v>823</v>
      </c>
      <c r="I954" s="701" t="s">
        <v>11</v>
      </c>
    </row>
    <row r="955" spans="1:9" ht="23.25">
      <c r="A955" s="23"/>
      <c r="B955" s="109" t="s">
        <v>822</v>
      </c>
      <c r="C955" s="103" t="s">
        <v>820</v>
      </c>
      <c r="D955" s="4" t="s">
        <v>782</v>
      </c>
      <c r="E955" s="193"/>
      <c r="F955" s="186"/>
      <c r="G955" s="193" t="s">
        <v>15</v>
      </c>
      <c r="H955" s="103" t="s">
        <v>824</v>
      </c>
      <c r="I955" s="732"/>
    </row>
    <row r="956" spans="1:9" ht="23.25">
      <c r="A956" s="21">
        <v>321</v>
      </c>
      <c r="B956" s="94" t="s">
        <v>818</v>
      </c>
      <c r="C956" s="65" t="s">
        <v>819</v>
      </c>
      <c r="D956" s="3" t="s">
        <v>781</v>
      </c>
      <c r="E956" s="192" t="s">
        <v>29</v>
      </c>
      <c r="F956" s="92" t="s">
        <v>29</v>
      </c>
      <c r="G956" s="192">
        <v>3600000</v>
      </c>
      <c r="H956" s="65" t="s">
        <v>823</v>
      </c>
      <c r="I956" s="701" t="s">
        <v>11</v>
      </c>
    </row>
    <row r="957" spans="1:9" ht="23.25">
      <c r="A957" s="23"/>
      <c r="B957" s="109" t="s">
        <v>814</v>
      </c>
      <c r="C957" s="103" t="s">
        <v>820</v>
      </c>
      <c r="D957" s="4" t="s">
        <v>782</v>
      </c>
      <c r="E957" s="193"/>
      <c r="F957" s="186"/>
      <c r="G957" s="193" t="s">
        <v>15</v>
      </c>
      <c r="H957" s="103" t="s">
        <v>824</v>
      </c>
      <c r="I957" s="732"/>
    </row>
    <row r="958" spans="1:9" ht="23.25">
      <c r="A958" s="21">
        <v>322</v>
      </c>
      <c r="B958" s="94" t="s">
        <v>839</v>
      </c>
      <c r="C958" s="65" t="s">
        <v>826</v>
      </c>
      <c r="D958" s="3" t="s">
        <v>781</v>
      </c>
      <c r="E958" s="192" t="s">
        <v>29</v>
      </c>
      <c r="F958" s="92" t="s">
        <v>29</v>
      </c>
      <c r="G958" s="192">
        <v>750000</v>
      </c>
      <c r="H958" s="65" t="s">
        <v>875</v>
      </c>
      <c r="I958" s="701" t="s">
        <v>11</v>
      </c>
    </row>
    <row r="959" spans="1:9" ht="23.25">
      <c r="A959" s="23"/>
      <c r="B959" s="109" t="s">
        <v>812</v>
      </c>
      <c r="C959" s="103" t="s">
        <v>827</v>
      </c>
      <c r="D959" s="4" t="s">
        <v>782</v>
      </c>
      <c r="E959" s="193"/>
      <c r="F959" s="186"/>
      <c r="G959" s="193" t="s">
        <v>15</v>
      </c>
      <c r="H959" s="103"/>
      <c r="I959" s="732"/>
    </row>
    <row r="960" spans="1:9" ht="23.25">
      <c r="A960" s="21">
        <v>323</v>
      </c>
      <c r="B960" s="94" t="s">
        <v>840</v>
      </c>
      <c r="C960" s="65" t="s">
        <v>829</v>
      </c>
      <c r="D960" s="3" t="s">
        <v>831</v>
      </c>
      <c r="E960" s="192" t="s">
        <v>29</v>
      </c>
      <c r="F960" s="92" t="s">
        <v>29</v>
      </c>
      <c r="G960" s="192">
        <v>3600000</v>
      </c>
      <c r="H960" s="65" t="s">
        <v>836</v>
      </c>
      <c r="I960" s="701" t="s">
        <v>11</v>
      </c>
    </row>
    <row r="961" spans="1:9" ht="23.25">
      <c r="A961" s="22"/>
      <c r="B961" s="113" t="s">
        <v>828</v>
      </c>
      <c r="C961" s="103" t="s">
        <v>830</v>
      </c>
      <c r="D961" s="4" t="s">
        <v>832</v>
      </c>
      <c r="E961" s="193" t="s">
        <v>539</v>
      </c>
      <c r="F961" s="186"/>
      <c r="G961" s="193" t="s">
        <v>15</v>
      </c>
      <c r="H961" s="103"/>
      <c r="I961" s="732"/>
    </row>
    <row r="962" spans="1:9" ht="23.25">
      <c r="A962" s="733" t="s">
        <v>12</v>
      </c>
      <c r="B962" s="733"/>
      <c r="C962" s="733"/>
      <c r="D962" s="733"/>
      <c r="E962" s="733"/>
      <c r="F962" s="733"/>
      <c r="G962" s="733"/>
      <c r="H962" s="733"/>
      <c r="I962" s="733"/>
    </row>
    <row r="963" spans="1:9" ht="23.25">
      <c r="A963" s="675" t="s">
        <v>35</v>
      </c>
      <c r="B963" s="675"/>
      <c r="C963" s="675"/>
      <c r="D963" s="675"/>
      <c r="E963" s="675"/>
      <c r="F963" s="675"/>
      <c r="G963" s="675"/>
      <c r="H963" s="675"/>
      <c r="I963" s="675"/>
    </row>
    <row r="964" spans="1:9" ht="23.25">
      <c r="A964" s="675" t="s">
        <v>14</v>
      </c>
      <c r="B964" s="675"/>
      <c r="C964" s="675"/>
      <c r="D964" s="675"/>
      <c r="E964" s="675"/>
      <c r="F964" s="675"/>
      <c r="G964" s="675"/>
      <c r="H964" s="675"/>
      <c r="I964" s="675"/>
    </row>
    <row r="965" spans="1:9" ht="23.25">
      <c r="A965" s="15" t="s">
        <v>31</v>
      </c>
      <c r="B965" s="127"/>
      <c r="C965" s="127"/>
      <c r="D965" s="15"/>
      <c r="E965" s="49"/>
      <c r="F965" s="49"/>
      <c r="G965" s="49"/>
      <c r="H965" s="127"/>
      <c r="I965" s="15"/>
    </row>
    <row r="966" spans="1:9" ht="23.25">
      <c r="A966" s="15"/>
      <c r="B966" s="127" t="s">
        <v>32</v>
      </c>
      <c r="C966" s="127"/>
      <c r="D966" s="15" t="s">
        <v>815</v>
      </c>
      <c r="E966" s="49"/>
      <c r="F966" s="49"/>
      <c r="G966" s="49"/>
      <c r="H966" s="127"/>
      <c r="I966" s="15"/>
    </row>
    <row r="967" spans="1:9" ht="23.25">
      <c r="A967" s="60" t="s">
        <v>0</v>
      </c>
      <c r="B967" s="60" t="s">
        <v>1</v>
      </c>
      <c r="C967" s="60" t="s">
        <v>2</v>
      </c>
      <c r="D967" s="29" t="s">
        <v>4</v>
      </c>
      <c r="E967" s="700" t="s">
        <v>5</v>
      </c>
      <c r="F967" s="700"/>
      <c r="G967" s="700"/>
      <c r="H967" s="60" t="s">
        <v>6</v>
      </c>
      <c r="I967" s="60" t="s">
        <v>316</v>
      </c>
    </row>
    <row r="968" spans="1:11" ht="23.25">
      <c r="A968" s="112"/>
      <c r="B968" s="112"/>
      <c r="C968" s="112"/>
      <c r="D968" s="17" t="s">
        <v>3</v>
      </c>
      <c r="E968" s="66">
        <v>2557</v>
      </c>
      <c r="F968" s="66">
        <v>2558</v>
      </c>
      <c r="G968" s="66">
        <v>2559</v>
      </c>
      <c r="H968" s="112"/>
      <c r="I968" s="112" t="s">
        <v>317</v>
      </c>
      <c r="K968" s="68"/>
    </row>
    <row r="969" spans="1:9" ht="23.25">
      <c r="A969" s="21">
        <v>324</v>
      </c>
      <c r="B969" s="94" t="s">
        <v>841</v>
      </c>
      <c r="C969" s="65" t="s">
        <v>834</v>
      </c>
      <c r="D969" s="3" t="s">
        <v>835</v>
      </c>
      <c r="E969" s="192" t="s">
        <v>29</v>
      </c>
      <c r="F969" s="92" t="s">
        <v>29</v>
      </c>
      <c r="G969" s="192">
        <v>900000</v>
      </c>
      <c r="H969" s="65" t="s">
        <v>837</v>
      </c>
      <c r="I969" s="701" t="s">
        <v>11</v>
      </c>
    </row>
    <row r="970" spans="1:9" ht="15.75" customHeight="1">
      <c r="A970" s="23"/>
      <c r="B970" s="109" t="s">
        <v>833</v>
      </c>
      <c r="C970" s="103"/>
      <c r="D970" s="4"/>
      <c r="E970" s="193"/>
      <c r="F970" s="186"/>
      <c r="G970" s="193" t="s">
        <v>15</v>
      </c>
      <c r="H970" s="103" t="s">
        <v>838</v>
      </c>
      <c r="I970" s="732"/>
    </row>
    <row r="971" spans="1:9" ht="23.25">
      <c r="A971" s="21">
        <v>325</v>
      </c>
      <c r="B971" s="94" t="s">
        <v>842</v>
      </c>
      <c r="C971" s="65" t="s">
        <v>826</v>
      </c>
      <c r="D971" s="3" t="s">
        <v>922</v>
      </c>
      <c r="E971" s="192" t="s">
        <v>29</v>
      </c>
      <c r="F971" s="92" t="s">
        <v>29</v>
      </c>
      <c r="G971" s="192">
        <v>1800000</v>
      </c>
      <c r="H971" s="65" t="s">
        <v>875</v>
      </c>
      <c r="I971" s="701" t="s">
        <v>11</v>
      </c>
    </row>
    <row r="972" spans="1:9" ht="23.25">
      <c r="A972" s="23"/>
      <c r="B972" s="109" t="s">
        <v>812</v>
      </c>
      <c r="C972" s="103" t="s">
        <v>843</v>
      </c>
      <c r="D972" s="4"/>
      <c r="E972" s="193"/>
      <c r="F972" s="186"/>
      <c r="G972" s="193" t="s">
        <v>15</v>
      </c>
      <c r="H972" s="103"/>
      <c r="I972" s="732"/>
    </row>
    <row r="973" spans="1:9" ht="23.25">
      <c r="A973" s="21">
        <v>326</v>
      </c>
      <c r="B973" s="94" t="s">
        <v>1561</v>
      </c>
      <c r="C973" s="65" t="s">
        <v>1557</v>
      </c>
      <c r="D973" s="3" t="s">
        <v>922</v>
      </c>
      <c r="E973" s="192" t="s">
        <v>29</v>
      </c>
      <c r="F973" s="92" t="s">
        <v>29</v>
      </c>
      <c r="G973" s="192">
        <v>2000000</v>
      </c>
      <c r="H973" s="65" t="s">
        <v>844</v>
      </c>
      <c r="I973" s="701" t="s">
        <v>11</v>
      </c>
    </row>
    <row r="974" spans="1:9" ht="23.25">
      <c r="A974" s="23"/>
      <c r="B974" s="109"/>
      <c r="C974" s="103"/>
      <c r="D974" s="4"/>
      <c r="E974" s="193"/>
      <c r="F974" s="186"/>
      <c r="G974" s="193" t="s">
        <v>15</v>
      </c>
      <c r="H974" s="103" t="s">
        <v>845</v>
      </c>
      <c r="I974" s="732"/>
    </row>
    <row r="975" spans="1:9" ht="23.25">
      <c r="A975" s="21">
        <v>327</v>
      </c>
      <c r="B975" s="94" t="s">
        <v>865</v>
      </c>
      <c r="C975" s="65" t="s">
        <v>846</v>
      </c>
      <c r="D975" s="3" t="s">
        <v>1463</v>
      </c>
      <c r="E975" s="192" t="s">
        <v>29</v>
      </c>
      <c r="F975" s="92" t="s">
        <v>29</v>
      </c>
      <c r="G975" s="192">
        <v>50000</v>
      </c>
      <c r="H975" s="65" t="s">
        <v>26</v>
      </c>
      <c r="I975" s="701" t="s">
        <v>11</v>
      </c>
    </row>
    <row r="976" spans="1:9" ht="23.25">
      <c r="A976" s="23"/>
      <c r="B976" s="109"/>
      <c r="C976" s="103" t="s">
        <v>847</v>
      </c>
      <c r="D976" s="4"/>
      <c r="E976" s="193"/>
      <c r="F976" s="186"/>
      <c r="G976" s="193" t="s">
        <v>15</v>
      </c>
      <c r="H976" s="103" t="s">
        <v>27</v>
      </c>
      <c r="I976" s="732"/>
    </row>
    <row r="977" spans="1:9" ht="23.25">
      <c r="A977" s="21">
        <v>328</v>
      </c>
      <c r="B977" s="94" t="s">
        <v>848</v>
      </c>
      <c r="C977" s="65" t="s">
        <v>850</v>
      </c>
      <c r="D977" s="3" t="s">
        <v>922</v>
      </c>
      <c r="E977" s="192" t="s">
        <v>29</v>
      </c>
      <c r="F977" s="92" t="s">
        <v>29</v>
      </c>
      <c r="G977" s="192">
        <v>3600000</v>
      </c>
      <c r="H977" s="65" t="s">
        <v>851</v>
      </c>
      <c r="I977" s="701" t="s">
        <v>11</v>
      </c>
    </row>
    <row r="978" spans="1:9" ht="23.25">
      <c r="A978" s="23"/>
      <c r="B978" s="109" t="s">
        <v>849</v>
      </c>
      <c r="C978" s="103"/>
      <c r="D978" s="4"/>
      <c r="E978" s="193" t="s">
        <v>539</v>
      </c>
      <c r="F978" s="186"/>
      <c r="G978" s="193" t="s">
        <v>15</v>
      </c>
      <c r="H978" s="103"/>
      <c r="I978" s="732"/>
    </row>
    <row r="979" spans="1:9" ht="23.25">
      <c r="A979" s="21">
        <v>329</v>
      </c>
      <c r="B979" s="94" t="s">
        <v>852</v>
      </c>
      <c r="C979" s="65" t="s">
        <v>854</v>
      </c>
      <c r="D979" s="3" t="s">
        <v>855</v>
      </c>
      <c r="E979" s="192" t="s">
        <v>29</v>
      </c>
      <c r="F979" s="92" t="s">
        <v>29</v>
      </c>
      <c r="G979" s="192">
        <v>2000000</v>
      </c>
      <c r="H979" s="65" t="s">
        <v>837</v>
      </c>
      <c r="I979" s="701" t="s">
        <v>11</v>
      </c>
    </row>
    <row r="980" spans="1:9" ht="23.25">
      <c r="A980" s="23"/>
      <c r="B980" s="109" t="s">
        <v>853</v>
      </c>
      <c r="C980" s="103"/>
      <c r="D980" s="4" t="s">
        <v>922</v>
      </c>
      <c r="E980" s="193"/>
      <c r="F980" s="186"/>
      <c r="G980" s="193" t="s">
        <v>15</v>
      </c>
      <c r="H980" s="103" t="s">
        <v>856</v>
      </c>
      <c r="I980" s="732"/>
    </row>
    <row r="981" spans="1:9" ht="23.25">
      <c r="A981" s="21">
        <v>330</v>
      </c>
      <c r="B981" s="94" t="s">
        <v>904</v>
      </c>
      <c r="C981" s="65" t="s">
        <v>854</v>
      </c>
      <c r="D981" s="3" t="s">
        <v>855</v>
      </c>
      <c r="E981" s="192" t="s">
        <v>29</v>
      </c>
      <c r="F981" s="92" t="s">
        <v>29</v>
      </c>
      <c r="G981" s="192">
        <v>2000000</v>
      </c>
      <c r="H981" s="65" t="s">
        <v>837</v>
      </c>
      <c r="I981" s="701" t="s">
        <v>11</v>
      </c>
    </row>
    <row r="982" spans="1:9" ht="23.25">
      <c r="A982" s="23"/>
      <c r="B982" s="109" t="s">
        <v>99</v>
      </c>
      <c r="C982" s="103"/>
      <c r="D982" s="4" t="s">
        <v>922</v>
      </c>
      <c r="E982" s="193"/>
      <c r="F982" s="186"/>
      <c r="G982" s="193" t="s">
        <v>15</v>
      </c>
      <c r="H982" s="103" t="s">
        <v>856</v>
      </c>
      <c r="I982" s="732"/>
    </row>
    <row r="983" spans="1:9" ht="23.25">
      <c r="A983" s="21">
        <v>331</v>
      </c>
      <c r="B983" s="94" t="s">
        <v>1551</v>
      </c>
      <c r="C983" s="65" t="s">
        <v>826</v>
      </c>
      <c r="D983" s="3" t="s">
        <v>922</v>
      </c>
      <c r="E983" s="192" t="s">
        <v>29</v>
      </c>
      <c r="F983" s="92" t="s">
        <v>29</v>
      </c>
      <c r="G983" s="192">
        <v>900000</v>
      </c>
      <c r="H983" s="65" t="s">
        <v>858</v>
      </c>
      <c r="I983" s="701" t="s">
        <v>11</v>
      </c>
    </row>
    <row r="984" spans="1:9" ht="23.25">
      <c r="A984" s="22"/>
      <c r="B984" s="113" t="s">
        <v>857</v>
      </c>
      <c r="C984" s="103" t="s">
        <v>843</v>
      </c>
      <c r="D984" s="4"/>
      <c r="E984" s="193"/>
      <c r="F984" s="186"/>
      <c r="G984" s="193" t="s">
        <v>15</v>
      </c>
      <c r="H984" s="103"/>
      <c r="I984" s="732"/>
    </row>
    <row r="985" spans="1:9" ht="23.25">
      <c r="A985" s="733" t="s">
        <v>12</v>
      </c>
      <c r="B985" s="733"/>
      <c r="C985" s="733"/>
      <c r="D985" s="733"/>
      <c r="E985" s="733"/>
      <c r="F985" s="733"/>
      <c r="G985" s="733"/>
      <c r="H985" s="733"/>
      <c r="I985" s="733"/>
    </row>
    <row r="986" spans="1:9" ht="23.25">
      <c r="A986" s="675" t="s">
        <v>35</v>
      </c>
      <c r="B986" s="675"/>
      <c r="C986" s="675"/>
      <c r="D986" s="675"/>
      <c r="E986" s="675"/>
      <c r="F986" s="675"/>
      <c r="G986" s="675"/>
      <c r="H986" s="675"/>
      <c r="I986" s="675"/>
    </row>
    <row r="987" spans="1:9" ht="23.25">
      <c r="A987" s="675" t="s">
        <v>14</v>
      </c>
      <c r="B987" s="675"/>
      <c r="C987" s="675"/>
      <c r="D987" s="675"/>
      <c r="E987" s="675"/>
      <c r="F987" s="675"/>
      <c r="G987" s="675"/>
      <c r="H987" s="675"/>
      <c r="I987" s="675"/>
    </row>
    <row r="988" spans="1:9" ht="23.25">
      <c r="A988" s="15" t="s">
        <v>31</v>
      </c>
      <c r="B988" s="127"/>
      <c r="C988" s="127"/>
      <c r="D988" s="15"/>
      <c r="E988" s="49"/>
      <c r="F988" s="49"/>
      <c r="G988" s="49"/>
      <c r="H988" s="127"/>
      <c r="I988" s="15"/>
    </row>
    <row r="989" spans="1:9" ht="23.25">
      <c r="A989" s="15"/>
      <c r="B989" s="127" t="s">
        <v>32</v>
      </c>
      <c r="C989" s="127"/>
      <c r="D989" s="15" t="s">
        <v>815</v>
      </c>
      <c r="E989" s="49"/>
      <c r="F989" s="49"/>
      <c r="G989" s="49"/>
      <c r="H989" s="127"/>
      <c r="I989" s="15"/>
    </row>
    <row r="990" spans="1:9" ht="23.25">
      <c r="A990" s="60" t="s">
        <v>0</v>
      </c>
      <c r="B990" s="60" t="s">
        <v>1</v>
      </c>
      <c r="C990" s="60" t="s">
        <v>2</v>
      </c>
      <c r="D990" s="29" t="s">
        <v>4</v>
      </c>
      <c r="E990" s="700" t="s">
        <v>5</v>
      </c>
      <c r="F990" s="700"/>
      <c r="G990" s="700"/>
      <c r="H990" s="60" t="s">
        <v>6</v>
      </c>
      <c r="I990" s="60" t="s">
        <v>316</v>
      </c>
    </row>
    <row r="991" spans="1:11" ht="23.25">
      <c r="A991" s="112"/>
      <c r="B991" s="112"/>
      <c r="C991" s="112"/>
      <c r="D991" s="17" t="s">
        <v>3</v>
      </c>
      <c r="E991" s="66">
        <v>2557</v>
      </c>
      <c r="F991" s="66">
        <v>2558</v>
      </c>
      <c r="G991" s="66">
        <v>2559</v>
      </c>
      <c r="H991" s="112"/>
      <c r="I991" s="112" t="s">
        <v>317</v>
      </c>
      <c r="K991" s="68"/>
    </row>
    <row r="992" spans="1:9" ht="23.25">
      <c r="A992" s="21">
        <v>332</v>
      </c>
      <c r="B992" s="94" t="s">
        <v>905</v>
      </c>
      <c r="C992" s="65" t="s">
        <v>859</v>
      </c>
      <c r="D992" s="3" t="s">
        <v>926</v>
      </c>
      <c r="E992" s="192" t="s">
        <v>29</v>
      </c>
      <c r="F992" s="92" t="s">
        <v>29</v>
      </c>
      <c r="G992" s="192">
        <v>30000000</v>
      </c>
      <c r="H992" s="65" t="s">
        <v>26</v>
      </c>
      <c r="I992" s="701" t="s">
        <v>11</v>
      </c>
    </row>
    <row r="993" spans="1:9" ht="15.75" customHeight="1">
      <c r="A993" s="23"/>
      <c r="B993" s="109" t="s">
        <v>861</v>
      </c>
      <c r="C993" s="103" t="s">
        <v>860</v>
      </c>
      <c r="D993" s="4"/>
      <c r="E993" s="193"/>
      <c r="F993" s="186"/>
      <c r="G993" s="193" t="s">
        <v>15</v>
      </c>
      <c r="H993" s="103" t="s">
        <v>27</v>
      </c>
      <c r="I993" s="732"/>
    </row>
    <row r="994" spans="1:9" ht="23.25">
      <c r="A994" s="21">
        <v>333</v>
      </c>
      <c r="B994" s="94" t="s">
        <v>906</v>
      </c>
      <c r="C994" s="65" t="s">
        <v>863</v>
      </c>
      <c r="D994" s="3" t="s">
        <v>1464</v>
      </c>
      <c r="E994" s="192" t="s">
        <v>29</v>
      </c>
      <c r="F994" s="92" t="s">
        <v>29</v>
      </c>
      <c r="G994" s="192">
        <v>900000</v>
      </c>
      <c r="H994" s="65" t="s">
        <v>26</v>
      </c>
      <c r="I994" s="701" t="s">
        <v>11</v>
      </c>
    </row>
    <row r="995" spans="1:9" ht="23.25">
      <c r="A995" s="23"/>
      <c r="B995" s="109" t="s">
        <v>862</v>
      </c>
      <c r="C995" s="103"/>
      <c r="D995" s="4"/>
      <c r="E995" s="193" t="s">
        <v>539</v>
      </c>
      <c r="F995" s="186"/>
      <c r="G995" s="193" t="s">
        <v>15</v>
      </c>
      <c r="H995" s="103" t="s">
        <v>27</v>
      </c>
      <c r="I995" s="732"/>
    </row>
    <row r="996" spans="1:9" ht="23.25">
      <c r="A996" s="21">
        <v>334</v>
      </c>
      <c r="B996" s="94" t="s">
        <v>907</v>
      </c>
      <c r="C996" s="65" t="s">
        <v>873</v>
      </c>
      <c r="D996" s="3" t="s">
        <v>1464</v>
      </c>
      <c r="E996" s="192" t="s">
        <v>29</v>
      </c>
      <c r="F996" s="92" t="s">
        <v>29</v>
      </c>
      <c r="G996" s="192">
        <v>360000</v>
      </c>
      <c r="H996" s="65" t="s">
        <v>927</v>
      </c>
      <c r="I996" s="701" t="s">
        <v>11</v>
      </c>
    </row>
    <row r="997" spans="1:9" ht="23.25">
      <c r="A997" s="23"/>
      <c r="B997" s="109" t="s">
        <v>864</v>
      </c>
      <c r="C997" s="103"/>
      <c r="D997" s="4"/>
      <c r="E997" s="193"/>
      <c r="F997" s="186"/>
      <c r="G997" s="193" t="s">
        <v>15</v>
      </c>
      <c r="H997" s="103"/>
      <c r="I997" s="732"/>
    </row>
    <row r="998" spans="1:9" ht="23.25">
      <c r="A998" s="21">
        <v>335</v>
      </c>
      <c r="B998" s="94" t="s">
        <v>1558</v>
      </c>
      <c r="C998" s="65" t="s">
        <v>854</v>
      </c>
      <c r="D998" s="3" t="s">
        <v>1464</v>
      </c>
      <c r="E998" s="192" t="s">
        <v>29</v>
      </c>
      <c r="F998" s="92" t="s">
        <v>29</v>
      </c>
      <c r="G998" s="192">
        <v>50000</v>
      </c>
      <c r="H998" s="65" t="s">
        <v>927</v>
      </c>
      <c r="I998" s="701" t="s">
        <v>11</v>
      </c>
    </row>
    <row r="999" spans="1:9" ht="23.25">
      <c r="A999" s="23"/>
      <c r="B999" s="109" t="s">
        <v>1559</v>
      </c>
      <c r="C999" s="103"/>
      <c r="D999" s="4"/>
      <c r="E999" s="193"/>
      <c r="F999" s="186"/>
      <c r="G999" s="193" t="s">
        <v>15</v>
      </c>
      <c r="H999" s="103"/>
      <c r="I999" s="732"/>
    </row>
    <row r="1000" spans="1:9" ht="23.25">
      <c r="A1000" s="21">
        <v>336</v>
      </c>
      <c r="B1000" s="94" t="s">
        <v>908</v>
      </c>
      <c r="C1000" s="65" t="s">
        <v>854</v>
      </c>
      <c r="D1000" s="3" t="s">
        <v>1464</v>
      </c>
      <c r="E1000" s="192" t="s">
        <v>29</v>
      </c>
      <c r="F1000" s="92" t="s">
        <v>29</v>
      </c>
      <c r="G1000" s="192">
        <v>50000</v>
      </c>
      <c r="H1000" s="65" t="s">
        <v>871</v>
      </c>
      <c r="I1000" s="701" t="s">
        <v>11</v>
      </c>
    </row>
    <row r="1001" spans="1:9" ht="23.25">
      <c r="A1001" s="23"/>
      <c r="B1001" s="109" t="s">
        <v>866</v>
      </c>
      <c r="C1001" s="103"/>
      <c r="D1001" s="4"/>
      <c r="E1001" s="193"/>
      <c r="F1001" s="186"/>
      <c r="G1001" s="193" t="s">
        <v>15</v>
      </c>
      <c r="H1001" s="103" t="s">
        <v>872</v>
      </c>
      <c r="I1001" s="732"/>
    </row>
    <row r="1002" spans="1:9" ht="23.25">
      <c r="A1002" s="21">
        <v>337</v>
      </c>
      <c r="B1002" s="94" t="s">
        <v>909</v>
      </c>
      <c r="C1002" s="65" t="s">
        <v>854</v>
      </c>
      <c r="D1002" s="3" t="s">
        <v>1464</v>
      </c>
      <c r="E1002" s="192" t="s">
        <v>29</v>
      </c>
      <c r="F1002" s="92" t="s">
        <v>29</v>
      </c>
      <c r="G1002" s="192">
        <v>500000</v>
      </c>
      <c r="H1002" s="65" t="s">
        <v>871</v>
      </c>
      <c r="I1002" s="701" t="s">
        <v>11</v>
      </c>
    </row>
    <row r="1003" spans="1:9" ht="23.25">
      <c r="A1003" s="23"/>
      <c r="B1003" s="109" t="s">
        <v>867</v>
      </c>
      <c r="C1003" s="103"/>
      <c r="D1003" s="4"/>
      <c r="E1003" s="193"/>
      <c r="F1003" s="186"/>
      <c r="G1003" s="193" t="s">
        <v>15</v>
      </c>
      <c r="H1003" s="103" t="s">
        <v>872</v>
      </c>
      <c r="I1003" s="732"/>
    </row>
    <row r="1004" spans="1:9" ht="23.25">
      <c r="A1004" s="21">
        <v>338</v>
      </c>
      <c r="B1004" s="94" t="s">
        <v>910</v>
      </c>
      <c r="C1004" s="65" t="s">
        <v>869</v>
      </c>
      <c r="D1004" s="3" t="s">
        <v>1464</v>
      </c>
      <c r="E1004" s="192" t="s">
        <v>29</v>
      </c>
      <c r="F1004" s="92" t="s">
        <v>29</v>
      </c>
      <c r="G1004" s="192">
        <v>500000</v>
      </c>
      <c r="H1004" s="65" t="s">
        <v>870</v>
      </c>
      <c r="I1004" s="701" t="s">
        <v>11</v>
      </c>
    </row>
    <row r="1005" spans="1:9" ht="23.25">
      <c r="A1005" s="23"/>
      <c r="B1005" s="109" t="s">
        <v>868</v>
      </c>
      <c r="C1005" s="103"/>
      <c r="D1005" s="4"/>
      <c r="E1005" s="193"/>
      <c r="F1005" s="186"/>
      <c r="G1005" s="193" t="s">
        <v>15</v>
      </c>
      <c r="H1005" s="103"/>
      <c r="I1005" s="732"/>
    </row>
    <row r="1006" spans="1:10" ht="23.25">
      <c r="A1006" s="680" t="s">
        <v>13</v>
      </c>
      <c r="B1006" s="681"/>
      <c r="C1006" s="681"/>
      <c r="D1006" s="682"/>
      <c r="E1006" s="16">
        <f>SUM(E992:E1005,E969:E984,E946:E961,E923:E936,E900:E913,E877:E892,E854:E868,E831:E846,E808:E823,E785:E800,E762:E777,E739:E754,E716:E731,E696:E706,E676:E688)</f>
        <v>150000</v>
      </c>
      <c r="F1006" s="16">
        <f>SUM(F992:F1005,F969:F984,F946:F961,F923:F936,F900:F913,F877:F892,F854:F868,F831:F846,F808:F823,F785:F800,F762:F777,F739:F754,F716:F731,F696:F706,F676:F688)</f>
        <v>34340000</v>
      </c>
      <c r="G1006" s="16">
        <f>SUM(G992:G1005,G969:G984,G946:G961,G923:G936,G900:G913,G877:G892,G854:G868,G831:G846,G808:G823,G785:G800,G762:G777,G739:G754,G716:G731,G696:G706,G676:G688)</f>
        <v>118075000</v>
      </c>
      <c r="H1006" s="144"/>
      <c r="I1006" s="17"/>
      <c r="J1006" s="372"/>
    </row>
    <row r="1007" spans="1:10" ht="23.25">
      <c r="A1007" s="18"/>
      <c r="B1007" s="18"/>
      <c r="C1007" s="18"/>
      <c r="D1007" s="18"/>
      <c r="E1007" s="95"/>
      <c r="F1007" s="95"/>
      <c r="G1007" s="95"/>
      <c r="H1007" s="307"/>
      <c r="I1007" s="18"/>
      <c r="J1007" s="372"/>
    </row>
    <row r="1008" spans="1:9" ht="23.25">
      <c r="A1008" s="733" t="s">
        <v>12</v>
      </c>
      <c r="B1008" s="733"/>
      <c r="C1008" s="733"/>
      <c r="D1008" s="733"/>
      <c r="E1008" s="733"/>
      <c r="F1008" s="733"/>
      <c r="G1008" s="733"/>
      <c r="H1008" s="733"/>
      <c r="I1008" s="733"/>
    </row>
    <row r="1009" spans="1:9" ht="23.25">
      <c r="A1009" s="675" t="s">
        <v>35</v>
      </c>
      <c r="B1009" s="675"/>
      <c r="C1009" s="675"/>
      <c r="D1009" s="675"/>
      <c r="E1009" s="675"/>
      <c r="F1009" s="675"/>
      <c r="G1009" s="675"/>
      <c r="H1009" s="675"/>
      <c r="I1009" s="675"/>
    </row>
    <row r="1010" spans="1:9" ht="23.25">
      <c r="A1010" s="675" t="s">
        <v>14</v>
      </c>
      <c r="B1010" s="675"/>
      <c r="C1010" s="675"/>
      <c r="D1010" s="675"/>
      <c r="E1010" s="675"/>
      <c r="F1010" s="675"/>
      <c r="G1010" s="675"/>
      <c r="H1010" s="675"/>
      <c r="I1010" s="675"/>
    </row>
    <row r="1011" spans="1:9" ht="23.25">
      <c r="A1011" s="15" t="s">
        <v>31</v>
      </c>
      <c r="B1011" s="127"/>
      <c r="C1011" s="127"/>
      <c r="D1011" s="15"/>
      <c r="E1011" s="49"/>
      <c r="F1011" s="49"/>
      <c r="G1011" s="49"/>
      <c r="H1011" s="127"/>
      <c r="I1011" s="15"/>
    </row>
    <row r="1012" ht="23.25">
      <c r="B1012" s="127" t="s">
        <v>975</v>
      </c>
    </row>
    <row r="1013" spans="1:9" ht="23.25">
      <c r="A1013" s="60" t="s">
        <v>0</v>
      </c>
      <c r="B1013" s="60" t="s">
        <v>1</v>
      </c>
      <c r="C1013" s="60" t="s">
        <v>2</v>
      </c>
      <c r="D1013" s="29" t="s">
        <v>4</v>
      </c>
      <c r="E1013" s="700" t="s">
        <v>5</v>
      </c>
      <c r="F1013" s="700"/>
      <c r="G1013" s="700"/>
      <c r="H1013" s="60" t="s">
        <v>6</v>
      </c>
      <c r="I1013" s="60" t="s">
        <v>316</v>
      </c>
    </row>
    <row r="1014" spans="1:11" ht="23.25">
      <c r="A1014" s="112"/>
      <c r="B1014" s="112"/>
      <c r="C1014" s="112"/>
      <c r="D1014" s="17" t="s">
        <v>3</v>
      </c>
      <c r="E1014" s="66">
        <v>2557</v>
      </c>
      <c r="F1014" s="66">
        <v>2558</v>
      </c>
      <c r="G1014" s="66">
        <v>2559</v>
      </c>
      <c r="H1014" s="112"/>
      <c r="I1014" s="112" t="s">
        <v>317</v>
      </c>
      <c r="K1014" s="68"/>
    </row>
    <row r="1015" spans="1:9" ht="23.25">
      <c r="A1015" s="3">
        <v>339</v>
      </c>
      <c r="B1015" s="65" t="s">
        <v>976</v>
      </c>
      <c r="C1015" s="65" t="s">
        <v>977</v>
      </c>
      <c r="D1015" s="3" t="s">
        <v>1465</v>
      </c>
      <c r="E1015" s="92" t="s">
        <v>29</v>
      </c>
      <c r="F1015" s="92">
        <v>1500000</v>
      </c>
      <c r="G1015" s="92" t="s">
        <v>29</v>
      </c>
      <c r="H1015" s="65" t="s">
        <v>978</v>
      </c>
      <c r="I1015" s="730" t="s">
        <v>11</v>
      </c>
    </row>
    <row r="1016" spans="1:9" ht="23.25">
      <c r="A1016" s="9"/>
      <c r="B1016" s="64" t="s">
        <v>979</v>
      </c>
      <c r="C1016" s="64" t="s">
        <v>980</v>
      </c>
      <c r="D1016" s="9" t="s">
        <v>1466</v>
      </c>
      <c r="E1016" s="187"/>
      <c r="F1016" s="223" t="s">
        <v>981</v>
      </c>
      <c r="G1016" s="187"/>
      <c r="H1016" s="64" t="s">
        <v>982</v>
      </c>
      <c r="I1016" s="731"/>
    </row>
    <row r="1017" spans="1:9" ht="23.25">
      <c r="A1017" s="9"/>
      <c r="B1017" s="64" t="s">
        <v>983</v>
      </c>
      <c r="C1017" s="64" t="s">
        <v>984</v>
      </c>
      <c r="D1017" s="9"/>
      <c r="E1017" s="101"/>
      <c r="F1017" s="101"/>
      <c r="G1017" s="101"/>
      <c r="H1017" s="64" t="s">
        <v>985</v>
      </c>
      <c r="I1017" s="731"/>
    </row>
    <row r="1018" spans="1:9" ht="23.25">
      <c r="A1018" s="3">
        <v>340</v>
      </c>
      <c r="B1018" s="65" t="s">
        <v>986</v>
      </c>
      <c r="C1018" s="65" t="s">
        <v>987</v>
      </c>
      <c r="D1018" s="3" t="s">
        <v>988</v>
      </c>
      <c r="E1018" s="92" t="s">
        <v>29</v>
      </c>
      <c r="F1018" s="92" t="s">
        <v>29</v>
      </c>
      <c r="G1018" s="92">
        <v>1000000</v>
      </c>
      <c r="H1018" s="65" t="s">
        <v>989</v>
      </c>
      <c r="I1018" s="701" t="s">
        <v>11</v>
      </c>
    </row>
    <row r="1019" spans="1:9" ht="23.25">
      <c r="A1019" s="9"/>
      <c r="B1019" s="64" t="s">
        <v>990</v>
      </c>
      <c r="C1019" s="64" t="s">
        <v>991</v>
      </c>
      <c r="D1019" s="9" t="s">
        <v>1467</v>
      </c>
      <c r="E1019" s="187"/>
      <c r="F1019" s="101"/>
      <c r="G1019" s="187" t="s">
        <v>39</v>
      </c>
      <c r="H1019" s="64" t="s">
        <v>992</v>
      </c>
      <c r="I1019" s="723"/>
    </row>
    <row r="1020" spans="1:10" ht="23.25">
      <c r="A1020" s="3">
        <v>341</v>
      </c>
      <c r="B1020" s="65" t="s">
        <v>993</v>
      </c>
      <c r="C1020" s="94" t="s">
        <v>1471</v>
      </c>
      <c r="D1020" s="3" t="s">
        <v>994</v>
      </c>
      <c r="E1020" s="188" t="s">
        <v>29</v>
      </c>
      <c r="F1020" s="92">
        <v>200000</v>
      </c>
      <c r="G1020" s="224" t="s">
        <v>29</v>
      </c>
      <c r="H1020" s="94" t="s">
        <v>995</v>
      </c>
      <c r="I1020" s="701" t="s">
        <v>11</v>
      </c>
      <c r="J1020" s="63"/>
    </row>
    <row r="1021" spans="1:10" ht="23.25">
      <c r="A1021" s="9"/>
      <c r="B1021" s="64" t="s">
        <v>996</v>
      </c>
      <c r="C1021" s="109"/>
      <c r="D1021" s="9"/>
      <c r="E1021" s="148"/>
      <c r="F1021" s="101" t="s">
        <v>15</v>
      </c>
      <c r="G1021" s="225"/>
      <c r="H1021" s="109" t="s">
        <v>824</v>
      </c>
      <c r="I1021" s="716"/>
      <c r="J1021" s="63"/>
    </row>
    <row r="1022" spans="1:10" ht="23.25">
      <c r="A1022" s="4"/>
      <c r="B1022" s="103" t="s">
        <v>1543</v>
      </c>
      <c r="C1022" s="113"/>
      <c r="D1022" s="4"/>
      <c r="E1022" s="216"/>
      <c r="F1022" s="186"/>
      <c r="G1022" s="226"/>
      <c r="H1022" s="227"/>
      <c r="I1022" s="702"/>
      <c r="J1022" s="63"/>
    </row>
    <row r="1023" spans="1:9" ht="23.25">
      <c r="A1023" s="34">
        <v>342</v>
      </c>
      <c r="B1023" s="94" t="s">
        <v>997</v>
      </c>
      <c r="C1023" s="132" t="s">
        <v>998</v>
      </c>
      <c r="D1023" s="21" t="s">
        <v>1467</v>
      </c>
      <c r="E1023" s="92" t="s">
        <v>29</v>
      </c>
      <c r="F1023" s="92">
        <v>2000000</v>
      </c>
      <c r="G1023" s="92" t="s">
        <v>29</v>
      </c>
      <c r="H1023" s="94" t="s">
        <v>999</v>
      </c>
      <c r="I1023" s="701" t="s">
        <v>11</v>
      </c>
    </row>
    <row r="1024" spans="1:9" ht="23.25">
      <c r="A1024" s="35"/>
      <c r="B1024" s="113" t="s">
        <v>1000</v>
      </c>
      <c r="C1024" s="136" t="s">
        <v>828</v>
      </c>
      <c r="D1024" s="22"/>
      <c r="E1024" s="186"/>
      <c r="F1024" s="186" t="s">
        <v>55</v>
      </c>
      <c r="G1024" s="186"/>
      <c r="H1024" s="113" t="s">
        <v>1469</v>
      </c>
      <c r="I1024" s="702"/>
    </row>
    <row r="1025" spans="1:9" ht="23.25">
      <c r="A1025" s="23">
        <v>343</v>
      </c>
      <c r="B1025" s="134" t="s">
        <v>1002</v>
      </c>
      <c r="C1025" s="109" t="s">
        <v>1470</v>
      </c>
      <c r="D1025" s="23" t="s">
        <v>1467</v>
      </c>
      <c r="E1025" s="101" t="s">
        <v>29</v>
      </c>
      <c r="F1025" s="101">
        <v>3000000</v>
      </c>
      <c r="G1025" s="101" t="s">
        <v>29</v>
      </c>
      <c r="H1025" s="109" t="s">
        <v>1468</v>
      </c>
      <c r="I1025" s="23" t="s">
        <v>11</v>
      </c>
    </row>
    <row r="1026" spans="1:9" ht="23.25">
      <c r="A1026" s="23"/>
      <c r="B1026" s="134" t="s">
        <v>1003</v>
      </c>
      <c r="C1026" s="109"/>
      <c r="D1026" s="23"/>
      <c r="E1026" s="101"/>
      <c r="F1026" s="101" t="s">
        <v>15</v>
      </c>
      <c r="G1026" s="101"/>
      <c r="H1026" s="109"/>
      <c r="I1026" s="23"/>
    </row>
    <row r="1027" spans="1:9" ht="23.25">
      <c r="A1027" s="22"/>
      <c r="B1027" s="136" t="s">
        <v>1004</v>
      </c>
      <c r="C1027" s="113"/>
      <c r="D1027" s="22"/>
      <c r="E1027" s="186"/>
      <c r="F1027" s="186"/>
      <c r="G1027" s="186"/>
      <c r="H1027" s="113"/>
      <c r="I1027" s="22"/>
    </row>
    <row r="1028" spans="1:10" s="2" customFormat="1" ht="21">
      <c r="A1028" s="700" t="s">
        <v>13</v>
      </c>
      <c r="B1028" s="700"/>
      <c r="C1028" s="700"/>
      <c r="D1028" s="700"/>
      <c r="E1028" s="246">
        <f>SUM(E1015:E1027)</f>
        <v>0</v>
      </c>
      <c r="F1028" s="246">
        <f>SUM(F1015:F1027)</f>
        <v>6700000</v>
      </c>
      <c r="G1028" s="246">
        <f>SUM(G1015:G1027)</f>
        <v>1000000</v>
      </c>
      <c r="H1028" s="247"/>
      <c r="I1028" s="231"/>
      <c r="J1028" s="373"/>
    </row>
    <row r="1029" spans="1:10" s="46" customFormat="1" ht="23.25">
      <c r="A1029" s="707" t="s">
        <v>1542</v>
      </c>
      <c r="B1029" s="707"/>
      <c r="C1029" s="707"/>
      <c r="D1029" s="707"/>
      <c r="E1029" s="126">
        <f>SUM(E1028,E1006,E667)</f>
        <v>1050000</v>
      </c>
      <c r="F1029" s="308">
        <f>SUM(F1028,F1006,F667)</f>
        <v>297377600</v>
      </c>
      <c r="G1029" s="308">
        <f>SUM(G1028,G1006,G667)</f>
        <v>125495000</v>
      </c>
      <c r="H1029" s="248"/>
      <c r="I1029" s="17"/>
      <c r="J1029" s="309"/>
    </row>
    <row r="1030" spans="1:10" ht="23.25">
      <c r="A1030" s="33"/>
      <c r="B1030" s="134"/>
      <c r="C1030" s="134"/>
      <c r="D1030" s="263"/>
      <c r="E1030" s="194">
        <f>SUM(E667)</f>
        <v>900000</v>
      </c>
      <c r="F1030" s="194"/>
      <c r="G1030" s="194"/>
      <c r="H1030" s="134"/>
      <c r="I1030" s="33"/>
      <c r="J1030" s="374"/>
    </row>
    <row r="1031" spans="1:9" ht="23.25">
      <c r="A1031" s="675" t="s">
        <v>12</v>
      </c>
      <c r="B1031" s="675"/>
      <c r="C1031" s="675"/>
      <c r="D1031" s="675"/>
      <c r="E1031" s="675"/>
      <c r="F1031" s="675"/>
      <c r="G1031" s="675"/>
      <c r="H1031" s="675"/>
      <c r="I1031" s="675"/>
    </row>
    <row r="1032" spans="1:9" ht="23.25">
      <c r="A1032" s="675" t="s">
        <v>33</v>
      </c>
      <c r="B1032" s="675"/>
      <c r="C1032" s="675"/>
      <c r="D1032" s="675"/>
      <c r="E1032" s="675"/>
      <c r="F1032" s="675"/>
      <c r="G1032" s="675"/>
      <c r="H1032" s="675"/>
      <c r="I1032" s="675"/>
    </row>
    <row r="1033" spans="1:9" ht="23.25">
      <c r="A1033" s="675" t="s">
        <v>14</v>
      </c>
      <c r="B1033" s="675"/>
      <c r="C1033" s="675"/>
      <c r="D1033" s="675"/>
      <c r="E1033" s="675"/>
      <c r="F1033" s="675"/>
      <c r="G1033" s="675"/>
      <c r="H1033" s="675"/>
      <c r="I1033" s="675"/>
    </row>
    <row r="1034" spans="1:9" ht="23.25">
      <c r="A1034" s="15" t="s">
        <v>1005</v>
      </c>
      <c r="B1034" s="127"/>
      <c r="C1034" s="127"/>
      <c r="D1034" s="15"/>
      <c r="E1034" s="49"/>
      <c r="F1034" s="49"/>
      <c r="G1034" s="49"/>
      <c r="H1034" s="127"/>
      <c r="I1034" s="15"/>
    </row>
    <row r="1035" spans="1:9" ht="23.25">
      <c r="A1035" s="15"/>
      <c r="B1035" s="127" t="s">
        <v>1006</v>
      </c>
      <c r="C1035" s="127"/>
      <c r="D1035" s="15"/>
      <c r="E1035" s="49"/>
      <c r="F1035" s="49"/>
      <c r="G1035" s="49"/>
      <c r="H1035" s="127"/>
      <c r="I1035" s="15"/>
    </row>
    <row r="1036" spans="1:9" ht="23.25">
      <c r="A1036" s="60" t="s">
        <v>0</v>
      </c>
      <c r="B1036" s="60" t="s">
        <v>1</v>
      </c>
      <c r="C1036" s="60" t="s">
        <v>2</v>
      </c>
      <c r="D1036" s="29" t="s">
        <v>4</v>
      </c>
      <c r="E1036" s="700" t="s">
        <v>5</v>
      </c>
      <c r="F1036" s="700"/>
      <c r="G1036" s="700"/>
      <c r="H1036" s="60" t="s">
        <v>6</v>
      </c>
      <c r="I1036" s="60" t="s">
        <v>316</v>
      </c>
    </row>
    <row r="1037" spans="1:11" ht="23.25">
      <c r="A1037" s="112"/>
      <c r="B1037" s="112"/>
      <c r="C1037" s="112"/>
      <c r="D1037" s="17" t="s">
        <v>3</v>
      </c>
      <c r="E1037" s="66">
        <v>2557</v>
      </c>
      <c r="F1037" s="66">
        <v>2558</v>
      </c>
      <c r="G1037" s="66">
        <v>2559</v>
      </c>
      <c r="H1037" s="112"/>
      <c r="I1037" s="112" t="s">
        <v>317</v>
      </c>
      <c r="K1037" s="68"/>
    </row>
    <row r="1038" spans="1:9" ht="23.25">
      <c r="A1038" s="3">
        <v>344</v>
      </c>
      <c r="B1038" s="65" t="s">
        <v>1007</v>
      </c>
      <c r="C1038" s="65" t="s">
        <v>1008</v>
      </c>
      <c r="D1038" s="3" t="s">
        <v>1009</v>
      </c>
      <c r="E1038" s="228" t="s">
        <v>29</v>
      </c>
      <c r="F1038" s="92">
        <v>90000</v>
      </c>
      <c r="G1038" s="92" t="s">
        <v>29</v>
      </c>
      <c r="H1038" s="65" t="s">
        <v>1010</v>
      </c>
      <c r="I1038" s="701" t="s">
        <v>69</v>
      </c>
    </row>
    <row r="1039" spans="1:9" ht="23.25">
      <c r="A1039" s="4"/>
      <c r="B1039" s="103" t="s">
        <v>16</v>
      </c>
      <c r="C1039" s="103" t="s">
        <v>1011</v>
      </c>
      <c r="D1039" s="4" t="s">
        <v>1012</v>
      </c>
      <c r="E1039" s="185"/>
      <c r="F1039" s="186" t="s">
        <v>15</v>
      </c>
      <c r="G1039" s="185"/>
      <c r="H1039" s="103" t="s">
        <v>1013</v>
      </c>
      <c r="I1039" s="714"/>
    </row>
    <row r="1040" spans="1:9" ht="23.25">
      <c r="A1040" s="3">
        <v>345</v>
      </c>
      <c r="B1040" s="65" t="s">
        <v>1014</v>
      </c>
      <c r="C1040" s="65" t="s">
        <v>1008</v>
      </c>
      <c r="D1040" s="3" t="s">
        <v>1009</v>
      </c>
      <c r="E1040" s="92" t="s">
        <v>29</v>
      </c>
      <c r="F1040" s="92">
        <v>90000</v>
      </c>
      <c r="G1040" s="92" t="s">
        <v>29</v>
      </c>
      <c r="H1040" s="65" t="s">
        <v>1015</v>
      </c>
      <c r="I1040" s="701" t="s">
        <v>69</v>
      </c>
    </row>
    <row r="1041" spans="1:9" ht="23.25">
      <c r="A1041" s="4"/>
      <c r="B1041" s="103" t="s">
        <v>1016</v>
      </c>
      <c r="C1041" s="103" t="s">
        <v>1011</v>
      </c>
      <c r="D1041" s="4" t="s">
        <v>1017</v>
      </c>
      <c r="E1041" s="185"/>
      <c r="F1041" s="186" t="s">
        <v>15</v>
      </c>
      <c r="G1041" s="185"/>
      <c r="H1041" s="103" t="s">
        <v>1013</v>
      </c>
      <c r="I1041" s="714"/>
    </row>
    <row r="1042" spans="1:9" ht="23.25">
      <c r="A1042" s="3">
        <v>346</v>
      </c>
      <c r="B1042" s="65" t="s">
        <v>1018</v>
      </c>
      <c r="C1042" s="65" t="s">
        <v>1019</v>
      </c>
      <c r="D1042" s="3" t="s">
        <v>1020</v>
      </c>
      <c r="E1042" s="92" t="s">
        <v>29</v>
      </c>
      <c r="F1042" s="92">
        <v>90000</v>
      </c>
      <c r="G1042" s="92" t="s">
        <v>29</v>
      </c>
      <c r="H1042" s="65" t="s">
        <v>1015</v>
      </c>
      <c r="I1042" s="701" t="s">
        <v>1021</v>
      </c>
    </row>
    <row r="1043" spans="1:9" ht="23.25">
      <c r="A1043" s="4"/>
      <c r="B1043" s="103" t="s">
        <v>16</v>
      </c>
      <c r="C1043" s="103" t="s">
        <v>1011</v>
      </c>
      <c r="D1043" s="4" t="s">
        <v>1022</v>
      </c>
      <c r="E1043" s="185"/>
      <c r="F1043" s="186" t="s">
        <v>15</v>
      </c>
      <c r="G1043" s="185"/>
      <c r="H1043" s="103" t="s">
        <v>1013</v>
      </c>
      <c r="I1043" s="714"/>
    </row>
    <row r="1044" spans="1:9" ht="23.25">
      <c r="A1044" s="3">
        <v>347</v>
      </c>
      <c r="B1044" s="65" t="s">
        <v>1472</v>
      </c>
      <c r="C1044" s="65" t="s">
        <v>1019</v>
      </c>
      <c r="D1044" s="3" t="s">
        <v>1009</v>
      </c>
      <c r="E1044" s="92" t="s">
        <v>29</v>
      </c>
      <c r="F1044" s="92">
        <v>90000</v>
      </c>
      <c r="G1044" s="92" t="s">
        <v>29</v>
      </c>
      <c r="H1044" s="65" t="s">
        <v>1015</v>
      </c>
      <c r="I1044" s="701" t="s">
        <v>69</v>
      </c>
    </row>
    <row r="1045" spans="1:9" ht="23.25">
      <c r="A1045" s="4"/>
      <c r="B1045" s="103" t="s">
        <v>1473</v>
      </c>
      <c r="C1045" s="103" t="s">
        <v>1011</v>
      </c>
      <c r="D1045" s="4" t="s">
        <v>1023</v>
      </c>
      <c r="E1045" s="185"/>
      <c r="F1045" s="186" t="s">
        <v>15</v>
      </c>
      <c r="G1045" s="185"/>
      <c r="H1045" s="103" t="s">
        <v>1013</v>
      </c>
      <c r="I1045" s="714"/>
    </row>
    <row r="1046" spans="1:9" ht="23.25">
      <c r="A1046" s="3">
        <v>348</v>
      </c>
      <c r="B1046" s="65" t="s">
        <v>1024</v>
      </c>
      <c r="C1046" s="65" t="s">
        <v>1019</v>
      </c>
      <c r="D1046" s="3" t="s">
        <v>1025</v>
      </c>
      <c r="E1046" s="92" t="s">
        <v>29</v>
      </c>
      <c r="F1046" s="92">
        <v>90000</v>
      </c>
      <c r="G1046" s="92" t="s">
        <v>29</v>
      </c>
      <c r="H1046" s="65" t="s">
        <v>1015</v>
      </c>
      <c r="I1046" s="701" t="s">
        <v>69</v>
      </c>
    </row>
    <row r="1047" spans="1:9" ht="23.25">
      <c r="A1047" s="4"/>
      <c r="B1047" s="103" t="s">
        <v>16</v>
      </c>
      <c r="C1047" s="103" t="s">
        <v>1011</v>
      </c>
      <c r="D1047" s="4" t="s">
        <v>1026</v>
      </c>
      <c r="E1047" s="185"/>
      <c r="F1047" s="186" t="s">
        <v>15</v>
      </c>
      <c r="G1047" s="185"/>
      <c r="H1047" s="103" t="s">
        <v>1013</v>
      </c>
      <c r="I1047" s="714"/>
    </row>
    <row r="1048" spans="1:9" ht="23.25">
      <c r="A1048" s="3">
        <v>349</v>
      </c>
      <c r="B1048" s="65" t="s">
        <v>1027</v>
      </c>
      <c r="C1048" s="65" t="s">
        <v>1019</v>
      </c>
      <c r="D1048" s="3" t="s">
        <v>1020</v>
      </c>
      <c r="E1048" s="92" t="s">
        <v>29</v>
      </c>
      <c r="F1048" s="92">
        <v>90000</v>
      </c>
      <c r="G1048" s="92" t="s">
        <v>29</v>
      </c>
      <c r="H1048" s="65" t="s">
        <v>1015</v>
      </c>
      <c r="I1048" s="701" t="s">
        <v>69</v>
      </c>
    </row>
    <row r="1049" spans="1:9" ht="23.25">
      <c r="A1049" s="4"/>
      <c r="B1049" s="103" t="s">
        <v>16</v>
      </c>
      <c r="C1049" s="103" t="s">
        <v>1011</v>
      </c>
      <c r="D1049" s="4" t="s">
        <v>1028</v>
      </c>
      <c r="E1049" s="185"/>
      <c r="F1049" s="186" t="s">
        <v>15</v>
      </c>
      <c r="G1049" s="185"/>
      <c r="H1049" s="103" t="s">
        <v>1013</v>
      </c>
      <c r="I1049" s="714"/>
    </row>
    <row r="1050" spans="1:10" s="2" customFormat="1" ht="21">
      <c r="A1050" s="717" t="s">
        <v>1029</v>
      </c>
      <c r="B1050" s="718"/>
      <c r="C1050" s="718"/>
      <c r="D1050" s="719"/>
      <c r="E1050" s="229">
        <f>SUM(E1038:E1049)</f>
        <v>0</v>
      </c>
      <c r="F1050" s="229">
        <f>SUM(F1038:F1049)</f>
        <v>540000</v>
      </c>
      <c r="G1050" s="229">
        <f>SUM(G1038:G1049)</f>
        <v>0</v>
      </c>
      <c r="H1050" s="230"/>
      <c r="I1050" s="231"/>
      <c r="J1050" s="373"/>
    </row>
    <row r="1051" spans="1:10" s="2" customFormat="1" ht="21">
      <c r="A1051" s="232"/>
      <c r="B1051" s="233"/>
      <c r="C1051" s="233"/>
      <c r="D1051" s="232"/>
      <c r="E1051" s="234"/>
      <c r="F1051" s="234"/>
      <c r="G1051" s="234"/>
      <c r="H1051" s="233"/>
      <c r="I1051" s="18"/>
      <c r="J1051" s="368"/>
    </row>
    <row r="1052" spans="1:10" s="2" customFormat="1" ht="21">
      <c r="A1052" s="232"/>
      <c r="B1052" s="233"/>
      <c r="C1052" s="233"/>
      <c r="D1052" s="232"/>
      <c r="E1052" s="234"/>
      <c r="F1052" s="234"/>
      <c r="G1052" s="234"/>
      <c r="H1052" s="233"/>
      <c r="I1052" s="18"/>
      <c r="J1052" s="368"/>
    </row>
    <row r="1053" spans="1:10" s="2" customFormat="1" ht="21">
      <c r="A1053" s="232"/>
      <c r="B1053" s="233"/>
      <c r="C1053" s="233"/>
      <c r="D1053" s="232"/>
      <c r="E1053" s="234"/>
      <c r="F1053" s="234"/>
      <c r="G1053" s="234"/>
      <c r="H1053" s="233"/>
      <c r="I1053" s="18"/>
      <c r="J1053" s="368"/>
    </row>
    <row r="1054" spans="1:9" ht="23.25">
      <c r="A1054" s="675" t="s">
        <v>12</v>
      </c>
      <c r="B1054" s="675"/>
      <c r="C1054" s="675"/>
      <c r="D1054" s="675"/>
      <c r="E1054" s="675"/>
      <c r="F1054" s="675"/>
      <c r="G1054" s="675"/>
      <c r="H1054" s="675"/>
      <c r="I1054" s="675"/>
    </row>
    <row r="1055" spans="1:9" ht="23.25">
      <c r="A1055" s="675" t="s">
        <v>33</v>
      </c>
      <c r="B1055" s="675"/>
      <c r="C1055" s="675"/>
      <c r="D1055" s="675"/>
      <c r="E1055" s="675"/>
      <c r="F1055" s="675"/>
      <c r="G1055" s="675"/>
      <c r="H1055" s="675"/>
      <c r="I1055" s="675"/>
    </row>
    <row r="1056" spans="1:9" ht="23.25">
      <c r="A1056" s="675" t="s">
        <v>14</v>
      </c>
      <c r="B1056" s="675"/>
      <c r="C1056" s="675"/>
      <c r="D1056" s="675"/>
      <c r="E1056" s="675"/>
      <c r="F1056" s="675"/>
      <c r="G1056" s="675"/>
      <c r="H1056" s="675"/>
      <c r="I1056" s="675"/>
    </row>
    <row r="1057" spans="1:9" ht="23.25">
      <c r="A1057" s="15" t="s">
        <v>1005</v>
      </c>
      <c r="B1057" s="127"/>
      <c r="C1057" s="127"/>
      <c r="D1057" s="15"/>
      <c r="E1057" s="49"/>
      <c r="F1057" s="49"/>
      <c r="G1057" s="49"/>
      <c r="H1057" s="127"/>
      <c r="I1057" s="15"/>
    </row>
    <row r="1058" spans="1:9" ht="23.25">
      <c r="A1058" s="15"/>
      <c r="B1058" s="127" t="s">
        <v>1006</v>
      </c>
      <c r="C1058" s="127"/>
      <c r="D1058" s="15"/>
      <c r="E1058" s="49"/>
      <c r="F1058" s="49"/>
      <c r="G1058" s="49"/>
      <c r="H1058" s="127"/>
      <c r="I1058" s="15"/>
    </row>
    <row r="1059" spans="1:9" ht="23.25">
      <c r="A1059" s="60" t="s">
        <v>0</v>
      </c>
      <c r="B1059" s="60" t="s">
        <v>1</v>
      </c>
      <c r="C1059" s="60" t="s">
        <v>2</v>
      </c>
      <c r="D1059" s="29" t="s">
        <v>4</v>
      </c>
      <c r="E1059" s="700" t="s">
        <v>5</v>
      </c>
      <c r="F1059" s="700"/>
      <c r="G1059" s="700"/>
      <c r="H1059" s="60" t="s">
        <v>6</v>
      </c>
      <c r="I1059" s="60" t="s">
        <v>316</v>
      </c>
    </row>
    <row r="1060" spans="1:11" ht="23.25">
      <c r="A1060" s="112"/>
      <c r="B1060" s="112"/>
      <c r="C1060" s="112"/>
      <c r="D1060" s="17" t="s">
        <v>3</v>
      </c>
      <c r="E1060" s="66">
        <v>2557</v>
      </c>
      <c r="F1060" s="66">
        <v>2558</v>
      </c>
      <c r="G1060" s="66">
        <v>2559</v>
      </c>
      <c r="H1060" s="112"/>
      <c r="I1060" s="112" t="s">
        <v>317</v>
      </c>
      <c r="K1060" s="68"/>
    </row>
    <row r="1061" spans="1:9" ht="23.25">
      <c r="A1061" s="21">
        <v>350</v>
      </c>
      <c r="B1061" s="132" t="s">
        <v>1030</v>
      </c>
      <c r="C1061" s="94" t="s">
        <v>1031</v>
      </c>
      <c r="D1061" s="235" t="s">
        <v>1032</v>
      </c>
      <c r="E1061" s="236">
        <v>900000</v>
      </c>
      <c r="F1061" s="237" t="s">
        <v>29</v>
      </c>
      <c r="G1061" s="236" t="s">
        <v>29</v>
      </c>
      <c r="H1061" s="132" t="s">
        <v>1033</v>
      </c>
      <c r="I1061" s="728" t="s">
        <v>69</v>
      </c>
    </row>
    <row r="1062" spans="1:9" ht="23.25">
      <c r="A1062" s="112"/>
      <c r="B1062" s="136" t="s">
        <v>16</v>
      </c>
      <c r="C1062" s="113"/>
      <c r="D1062" s="238"/>
      <c r="E1062" s="239"/>
      <c r="F1062" s="240"/>
      <c r="G1062" s="239"/>
      <c r="H1062" s="136"/>
      <c r="I1062" s="729"/>
    </row>
    <row r="1063" spans="1:9" ht="23.25">
      <c r="A1063" s="21">
        <v>351</v>
      </c>
      <c r="B1063" s="132" t="s">
        <v>1034</v>
      </c>
      <c r="C1063" s="94" t="s">
        <v>1031</v>
      </c>
      <c r="D1063" s="235" t="s">
        <v>1032</v>
      </c>
      <c r="E1063" s="236" t="s">
        <v>29</v>
      </c>
      <c r="F1063" s="237">
        <v>600000</v>
      </c>
      <c r="G1063" s="236" t="s">
        <v>29</v>
      </c>
      <c r="H1063" s="132" t="s">
        <v>1033</v>
      </c>
      <c r="I1063" s="728" t="s">
        <v>69</v>
      </c>
    </row>
    <row r="1064" spans="1:9" ht="23.25">
      <c r="A1064" s="112"/>
      <c r="B1064" s="136" t="s">
        <v>1035</v>
      </c>
      <c r="C1064" s="241"/>
      <c r="D1064" s="242"/>
      <c r="E1064" s="243"/>
      <c r="F1064" s="244"/>
      <c r="G1064" s="243"/>
      <c r="H1064" s="245"/>
      <c r="I1064" s="729"/>
    </row>
    <row r="1065" spans="1:10" s="2" customFormat="1" ht="21">
      <c r="A1065" s="700" t="s">
        <v>13</v>
      </c>
      <c r="B1065" s="700"/>
      <c r="C1065" s="700"/>
      <c r="D1065" s="700"/>
      <c r="E1065" s="246">
        <f>SUM(E1061:E1064)</f>
        <v>900000</v>
      </c>
      <c r="F1065" s="246">
        <f>SUM(F1061:F1064)</f>
        <v>600000</v>
      </c>
      <c r="G1065" s="246">
        <f>SUM(G1061:G1064)</f>
        <v>0</v>
      </c>
      <c r="H1065" s="247"/>
      <c r="I1065" s="231"/>
      <c r="J1065" s="373"/>
    </row>
    <row r="1066" spans="1:10" s="46" customFormat="1" ht="23.25">
      <c r="A1066" s="707" t="s">
        <v>1036</v>
      </c>
      <c r="B1066" s="707"/>
      <c r="C1066" s="707"/>
      <c r="D1066" s="707"/>
      <c r="E1066" s="126">
        <f>SUM(E1065,E1050)</f>
        <v>900000</v>
      </c>
      <c r="F1066" s="126">
        <f>SUM(F1065,F1050)</f>
        <v>1140000</v>
      </c>
      <c r="G1066" s="126">
        <f>SUM(G1065,G1050)</f>
        <v>0</v>
      </c>
      <c r="H1066" s="248"/>
      <c r="I1066" s="17"/>
      <c r="J1066" s="309"/>
    </row>
    <row r="1067" spans="1:10" ht="23.25">
      <c r="A1067" s="7"/>
      <c r="B1067" s="110"/>
      <c r="C1067" s="110"/>
      <c r="D1067" s="7"/>
      <c r="E1067" s="249"/>
      <c r="F1067" s="250"/>
      <c r="G1067" s="249"/>
      <c r="H1067" s="134"/>
      <c r="I1067" s="18"/>
      <c r="J1067" s="374"/>
    </row>
    <row r="1068" spans="1:9" ht="23.25">
      <c r="A1068" s="7"/>
      <c r="B1068" s="110"/>
      <c r="C1068" s="110"/>
      <c r="D1068" s="7"/>
      <c r="E1068" s="249"/>
      <c r="F1068" s="250"/>
      <c r="G1068" s="249"/>
      <c r="H1068" s="134"/>
      <c r="I1068" s="18"/>
    </row>
    <row r="1069" spans="1:9" ht="23.25">
      <c r="A1069" s="7"/>
      <c r="B1069" s="110"/>
      <c r="C1069" s="110"/>
      <c r="D1069" s="7"/>
      <c r="E1069" s="249"/>
      <c r="F1069" s="250"/>
      <c r="G1069" s="249"/>
      <c r="H1069" s="134"/>
      <c r="I1069" s="18"/>
    </row>
    <row r="1070" spans="1:9" ht="23.25">
      <c r="A1070" s="7"/>
      <c r="B1070" s="110"/>
      <c r="C1070" s="110"/>
      <c r="D1070" s="7"/>
      <c r="E1070" s="249"/>
      <c r="F1070" s="250"/>
      <c r="G1070" s="249"/>
      <c r="H1070" s="134"/>
      <c r="I1070" s="18"/>
    </row>
    <row r="1071" spans="1:9" ht="23.25">
      <c r="A1071" s="7"/>
      <c r="B1071" s="110"/>
      <c r="C1071" s="110"/>
      <c r="D1071" s="7"/>
      <c r="E1071" s="249"/>
      <c r="F1071" s="250"/>
      <c r="G1071" s="249"/>
      <c r="H1071" s="134"/>
      <c r="I1071" s="18"/>
    </row>
    <row r="1072" spans="1:9" ht="23.25">
      <c r="A1072" s="7"/>
      <c r="B1072" s="110"/>
      <c r="C1072" s="110"/>
      <c r="D1072" s="7"/>
      <c r="E1072" s="249"/>
      <c r="F1072" s="250"/>
      <c r="G1072" s="249"/>
      <c r="H1072" s="134"/>
      <c r="I1072" s="18"/>
    </row>
    <row r="1073" spans="1:9" ht="23.25">
      <c r="A1073" s="7"/>
      <c r="B1073" s="110"/>
      <c r="C1073" s="110"/>
      <c r="D1073" s="7"/>
      <c r="E1073" s="249"/>
      <c r="F1073" s="250"/>
      <c r="G1073" s="249"/>
      <c r="H1073" s="134"/>
      <c r="I1073" s="18"/>
    </row>
    <row r="1074" spans="1:9" ht="23.25">
      <c r="A1074" s="7"/>
      <c r="B1074" s="110"/>
      <c r="C1074" s="110"/>
      <c r="D1074" s="7"/>
      <c r="E1074" s="249"/>
      <c r="F1074" s="250"/>
      <c r="G1074" s="249"/>
      <c r="H1074" s="134"/>
      <c r="I1074" s="18"/>
    </row>
    <row r="1075" spans="1:9" ht="23.25">
      <c r="A1075" s="7"/>
      <c r="B1075" s="110"/>
      <c r="C1075" s="110"/>
      <c r="D1075" s="7"/>
      <c r="E1075" s="249"/>
      <c r="F1075" s="250"/>
      <c r="G1075" s="249"/>
      <c r="H1075" s="134"/>
      <c r="I1075" s="18"/>
    </row>
    <row r="1076" spans="1:9" ht="23.25">
      <c r="A1076" s="7"/>
      <c r="B1076" s="110"/>
      <c r="C1076" s="110"/>
      <c r="D1076" s="7"/>
      <c r="E1076" s="249"/>
      <c r="F1076" s="250"/>
      <c r="G1076" s="249"/>
      <c r="H1076" s="134"/>
      <c r="I1076" s="18"/>
    </row>
    <row r="1077" spans="1:9" ht="23.25">
      <c r="A1077" s="727" t="s">
        <v>12</v>
      </c>
      <c r="B1077" s="727"/>
      <c r="C1077" s="727"/>
      <c r="D1077" s="727"/>
      <c r="E1077" s="727"/>
      <c r="F1077" s="727"/>
      <c r="G1077" s="727"/>
      <c r="H1077" s="727"/>
      <c r="I1077" s="727"/>
    </row>
    <row r="1078" spans="1:9" ht="23.25">
      <c r="A1078" s="675" t="s">
        <v>33</v>
      </c>
      <c r="B1078" s="675"/>
      <c r="C1078" s="675"/>
      <c r="D1078" s="675"/>
      <c r="E1078" s="675"/>
      <c r="F1078" s="675"/>
      <c r="G1078" s="675"/>
      <c r="H1078" s="675"/>
      <c r="I1078" s="675"/>
    </row>
    <row r="1079" spans="1:9" ht="23.25">
      <c r="A1079" s="675" t="s">
        <v>14</v>
      </c>
      <c r="B1079" s="675"/>
      <c r="C1079" s="675"/>
      <c r="D1079" s="675"/>
      <c r="E1079" s="675"/>
      <c r="F1079" s="675"/>
      <c r="G1079" s="675"/>
      <c r="H1079" s="675"/>
      <c r="I1079" s="675"/>
    </row>
    <row r="1080" spans="1:9" ht="23.25">
      <c r="A1080" s="15" t="s">
        <v>1005</v>
      </c>
      <c r="B1080" s="127"/>
      <c r="C1080" s="127"/>
      <c r="D1080" s="15"/>
      <c r="E1080" s="49"/>
      <c r="F1080" s="49"/>
      <c r="G1080" s="49"/>
      <c r="H1080" s="127"/>
      <c r="I1080" s="15"/>
    </row>
    <row r="1081" spans="1:9" ht="23.25">
      <c r="A1081" s="15"/>
      <c r="B1081" s="127" t="s">
        <v>1037</v>
      </c>
      <c r="C1081" s="127"/>
      <c r="D1081" s="15"/>
      <c r="E1081" s="49"/>
      <c r="F1081" s="49"/>
      <c r="G1081" s="49"/>
      <c r="H1081" s="127"/>
      <c r="I1081" s="15"/>
    </row>
    <row r="1082" spans="1:9" ht="23.25">
      <c r="A1082" s="60" t="s">
        <v>0</v>
      </c>
      <c r="B1082" s="60" t="s">
        <v>1</v>
      </c>
      <c r="C1082" s="60" t="s">
        <v>2</v>
      </c>
      <c r="D1082" s="29" t="s">
        <v>4</v>
      </c>
      <c r="E1082" s="700" t="s">
        <v>5</v>
      </c>
      <c r="F1082" s="700"/>
      <c r="G1082" s="700"/>
      <c r="H1082" s="60" t="s">
        <v>6</v>
      </c>
      <c r="I1082" s="60" t="s">
        <v>316</v>
      </c>
    </row>
    <row r="1083" spans="1:11" ht="23.25">
      <c r="A1083" s="112"/>
      <c r="B1083" s="112"/>
      <c r="C1083" s="112"/>
      <c r="D1083" s="17" t="s">
        <v>3</v>
      </c>
      <c r="E1083" s="66">
        <v>2557</v>
      </c>
      <c r="F1083" s="66">
        <v>2558</v>
      </c>
      <c r="G1083" s="66">
        <v>2559</v>
      </c>
      <c r="H1083" s="112"/>
      <c r="I1083" s="112" t="s">
        <v>317</v>
      </c>
      <c r="K1083" s="68"/>
    </row>
    <row r="1084" spans="1:9" ht="23.25">
      <c r="A1084" s="3">
        <v>352</v>
      </c>
      <c r="B1084" s="65" t="s">
        <v>1363</v>
      </c>
      <c r="C1084" s="65" t="s">
        <v>1038</v>
      </c>
      <c r="D1084" s="3" t="s">
        <v>1039</v>
      </c>
      <c r="E1084" s="92">
        <v>1661400</v>
      </c>
      <c r="F1084" s="92" t="s">
        <v>29</v>
      </c>
      <c r="G1084" s="92" t="s">
        <v>29</v>
      </c>
      <c r="H1084" s="142" t="s">
        <v>1040</v>
      </c>
      <c r="I1084" s="701" t="s">
        <v>1041</v>
      </c>
    </row>
    <row r="1085" spans="1:9" ht="23.25">
      <c r="A1085" s="4"/>
      <c r="B1085" s="103" t="s">
        <v>1042</v>
      </c>
      <c r="C1085" s="103" t="s">
        <v>1043</v>
      </c>
      <c r="D1085" s="4" t="s">
        <v>15</v>
      </c>
      <c r="E1085" s="186" t="s">
        <v>1044</v>
      </c>
      <c r="F1085" s="186"/>
      <c r="G1085" s="186"/>
      <c r="H1085" s="251" t="s">
        <v>1043</v>
      </c>
      <c r="I1085" s="702"/>
    </row>
    <row r="1086" spans="1:9" ht="23.25">
      <c r="A1086" s="3">
        <v>353</v>
      </c>
      <c r="B1086" s="65" t="s">
        <v>1045</v>
      </c>
      <c r="C1086" s="65" t="s">
        <v>1038</v>
      </c>
      <c r="D1086" s="3" t="s">
        <v>1046</v>
      </c>
      <c r="E1086" s="92">
        <v>280280</v>
      </c>
      <c r="F1086" s="92" t="s">
        <v>29</v>
      </c>
      <c r="G1086" s="92" t="s">
        <v>29</v>
      </c>
      <c r="H1086" s="142" t="s">
        <v>1040</v>
      </c>
      <c r="I1086" s="701" t="s">
        <v>1041</v>
      </c>
    </row>
    <row r="1087" spans="1:9" ht="23.25">
      <c r="A1087" s="4"/>
      <c r="B1087" s="103" t="s">
        <v>1046</v>
      </c>
      <c r="C1087" s="103" t="s">
        <v>1043</v>
      </c>
      <c r="D1087" s="4" t="s">
        <v>15</v>
      </c>
      <c r="E1087" s="186" t="s">
        <v>1044</v>
      </c>
      <c r="F1087" s="186"/>
      <c r="G1087" s="186"/>
      <c r="H1087" s="251" t="s">
        <v>1043</v>
      </c>
      <c r="I1087" s="702"/>
    </row>
    <row r="1088" spans="1:9" ht="23.25">
      <c r="A1088" s="3">
        <v>354</v>
      </c>
      <c r="B1088" s="64" t="s">
        <v>1047</v>
      </c>
      <c r="C1088" s="65" t="s">
        <v>1038</v>
      </c>
      <c r="D1088" s="3" t="s">
        <v>1039</v>
      </c>
      <c r="E1088" s="92">
        <v>1313900</v>
      </c>
      <c r="F1088" s="92" t="s">
        <v>29</v>
      </c>
      <c r="G1088" s="92" t="s">
        <v>29</v>
      </c>
      <c r="H1088" s="142" t="s">
        <v>1040</v>
      </c>
      <c r="I1088" s="701" t="s">
        <v>1041</v>
      </c>
    </row>
    <row r="1089" spans="1:9" ht="23.25">
      <c r="A1089" s="4"/>
      <c r="B1089" s="64" t="s">
        <v>1048</v>
      </c>
      <c r="C1089" s="103" t="s">
        <v>1043</v>
      </c>
      <c r="D1089" s="4" t="s">
        <v>15</v>
      </c>
      <c r="E1089" s="186" t="s">
        <v>1044</v>
      </c>
      <c r="F1089" s="186"/>
      <c r="G1089" s="186"/>
      <c r="H1089" s="251" t="s">
        <v>1043</v>
      </c>
      <c r="I1089" s="702"/>
    </row>
    <row r="1090" spans="1:9" ht="23.25">
      <c r="A1090" s="3">
        <v>355</v>
      </c>
      <c r="B1090" s="65" t="s">
        <v>1049</v>
      </c>
      <c r="C1090" s="65" t="s">
        <v>1038</v>
      </c>
      <c r="D1090" s="3" t="s">
        <v>1046</v>
      </c>
      <c r="E1090" s="92">
        <v>100000</v>
      </c>
      <c r="F1090" s="92" t="s">
        <v>29</v>
      </c>
      <c r="G1090" s="92" t="s">
        <v>29</v>
      </c>
      <c r="H1090" s="142" t="s">
        <v>1040</v>
      </c>
      <c r="I1090" s="701" t="s">
        <v>1041</v>
      </c>
    </row>
    <row r="1091" spans="1:9" ht="23.25">
      <c r="A1091" s="4"/>
      <c r="B1091" s="103" t="s">
        <v>1046</v>
      </c>
      <c r="C1091" s="103" t="s">
        <v>1043</v>
      </c>
      <c r="D1091" s="4" t="s">
        <v>15</v>
      </c>
      <c r="E1091" s="186" t="s">
        <v>1044</v>
      </c>
      <c r="F1091" s="186"/>
      <c r="G1091" s="186"/>
      <c r="H1091" s="251" t="s">
        <v>1043</v>
      </c>
      <c r="I1091" s="702"/>
    </row>
    <row r="1092" spans="1:10" s="2" customFormat="1" ht="21">
      <c r="A1092" s="680" t="s">
        <v>13</v>
      </c>
      <c r="B1092" s="681"/>
      <c r="C1092" s="681"/>
      <c r="D1092" s="682"/>
      <c r="E1092" s="126">
        <f>SUM(E1084:E1091)</f>
        <v>3355580</v>
      </c>
      <c r="F1092" s="126">
        <f>SUM(F1084:F1091)</f>
        <v>0</v>
      </c>
      <c r="G1092" s="126">
        <f>SUM(G1084:G1091)</f>
        <v>0</v>
      </c>
      <c r="H1092" s="144"/>
      <c r="I1092" s="17"/>
      <c r="J1092" s="373"/>
    </row>
    <row r="1093" spans="1:9" ht="23.25">
      <c r="A1093" s="18"/>
      <c r="B1093" s="128"/>
      <c r="C1093" s="128"/>
      <c r="D1093" s="18"/>
      <c r="E1093" s="95"/>
      <c r="F1093" s="95"/>
      <c r="G1093" s="95"/>
      <c r="H1093" s="143"/>
      <c r="I1093" s="18"/>
    </row>
    <row r="1094" spans="1:9" ht="23.25">
      <c r="A1094" s="18"/>
      <c r="B1094" s="128"/>
      <c r="C1094" s="128"/>
      <c r="D1094" s="18"/>
      <c r="E1094" s="95"/>
      <c r="F1094" s="95"/>
      <c r="G1094" s="95"/>
      <c r="H1094" s="143"/>
      <c r="I1094" s="18"/>
    </row>
    <row r="1095" spans="1:9" ht="23.25">
      <c r="A1095" s="18"/>
      <c r="B1095" s="128"/>
      <c r="C1095" s="128"/>
      <c r="D1095" s="18"/>
      <c r="E1095" s="95"/>
      <c r="F1095" s="95"/>
      <c r="G1095" s="95"/>
      <c r="H1095" s="143"/>
      <c r="I1095" s="18"/>
    </row>
    <row r="1096" spans="1:9" ht="23.25">
      <c r="A1096" s="18"/>
      <c r="B1096" s="128"/>
      <c r="C1096" s="128"/>
      <c r="D1096" s="18"/>
      <c r="E1096" s="95"/>
      <c r="F1096" s="95"/>
      <c r="G1096" s="95"/>
      <c r="H1096" s="143"/>
      <c r="I1096" s="18"/>
    </row>
    <row r="1097" spans="1:9" ht="23.25">
      <c r="A1097" s="18"/>
      <c r="B1097" s="128"/>
      <c r="C1097" s="128"/>
      <c r="D1097" s="18"/>
      <c r="E1097" s="95"/>
      <c r="F1097" s="95"/>
      <c r="G1097" s="95"/>
      <c r="H1097" s="143"/>
      <c r="I1097" s="18"/>
    </row>
    <row r="1098" spans="1:9" ht="23.25">
      <c r="A1098" s="18"/>
      <c r="B1098" s="128"/>
      <c r="C1098" s="128"/>
      <c r="D1098" s="18"/>
      <c r="E1098" s="95"/>
      <c r="F1098" s="95"/>
      <c r="G1098" s="95"/>
      <c r="H1098" s="143"/>
      <c r="I1098" s="18"/>
    </row>
    <row r="1099" spans="1:9" ht="23.25">
      <c r="A1099" s="18"/>
      <c r="B1099" s="128"/>
      <c r="C1099" s="128"/>
      <c r="D1099" s="18"/>
      <c r="E1099" s="95"/>
      <c r="F1099" s="95"/>
      <c r="G1099" s="95"/>
      <c r="H1099" s="143"/>
      <c r="I1099" s="18"/>
    </row>
    <row r="1100" spans="1:9" ht="23.25">
      <c r="A1100" s="675" t="s">
        <v>12</v>
      </c>
      <c r="B1100" s="675"/>
      <c r="C1100" s="675"/>
      <c r="D1100" s="675"/>
      <c r="E1100" s="675"/>
      <c r="F1100" s="675"/>
      <c r="G1100" s="675"/>
      <c r="H1100" s="675"/>
      <c r="I1100" s="675"/>
    </row>
    <row r="1101" spans="1:9" ht="23.25">
      <c r="A1101" s="675" t="s">
        <v>33</v>
      </c>
      <c r="B1101" s="675"/>
      <c r="C1101" s="675"/>
      <c r="D1101" s="675"/>
      <c r="E1101" s="675"/>
      <c r="F1101" s="675"/>
      <c r="G1101" s="675"/>
      <c r="H1101" s="675"/>
      <c r="I1101" s="675"/>
    </row>
    <row r="1102" spans="1:9" ht="23.25">
      <c r="A1102" s="675" t="s">
        <v>14</v>
      </c>
      <c r="B1102" s="675"/>
      <c r="C1102" s="675"/>
      <c r="D1102" s="675"/>
      <c r="E1102" s="675"/>
      <c r="F1102" s="675"/>
      <c r="G1102" s="675"/>
      <c r="H1102" s="675"/>
      <c r="I1102" s="675"/>
    </row>
    <row r="1103" spans="1:9" ht="23.25">
      <c r="A1103" s="15" t="s">
        <v>1005</v>
      </c>
      <c r="B1103" s="127"/>
      <c r="C1103" s="127"/>
      <c r="D1103" s="15"/>
      <c r="E1103" s="49"/>
      <c r="F1103" s="49"/>
      <c r="G1103" s="49"/>
      <c r="H1103" s="127"/>
      <c r="I1103" s="15"/>
    </row>
    <row r="1104" spans="1:9" ht="23.25">
      <c r="A1104" s="15"/>
      <c r="B1104" s="127" t="s">
        <v>1037</v>
      </c>
      <c r="C1104" s="127"/>
      <c r="D1104" s="15"/>
      <c r="E1104" s="49"/>
      <c r="F1104" s="49"/>
      <c r="G1104" s="49"/>
      <c r="H1104" s="127"/>
      <c r="I1104" s="15"/>
    </row>
    <row r="1105" spans="1:9" ht="23.25">
      <c r="A1105" s="60" t="s">
        <v>0</v>
      </c>
      <c r="B1105" s="60" t="s">
        <v>1</v>
      </c>
      <c r="C1105" s="60" t="s">
        <v>2</v>
      </c>
      <c r="D1105" s="29" t="s">
        <v>4</v>
      </c>
      <c r="E1105" s="680" t="s">
        <v>5</v>
      </c>
      <c r="F1105" s="681"/>
      <c r="G1105" s="682"/>
      <c r="H1105" s="60" t="s">
        <v>6</v>
      </c>
      <c r="I1105" s="60" t="s">
        <v>316</v>
      </c>
    </row>
    <row r="1106" spans="1:11" ht="23.25">
      <c r="A1106" s="112"/>
      <c r="B1106" s="112"/>
      <c r="C1106" s="112"/>
      <c r="D1106" s="17" t="s">
        <v>3</v>
      </c>
      <c r="E1106" s="66">
        <v>2557</v>
      </c>
      <c r="F1106" s="66">
        <v>2558</v>
      </c>
      <c r="G1106" s="66">
        <v>2559</v>
      </c>
      <c r="H1106" s="112"/>
      <c r="I1106" s="112" t="s">
        <v>317</v>
      </c>
      <c r="K1106" s="68"/>
    </row>
    <row r="1107" spans="1:9" ht="23.25">
      <c r="A1107" s="3">
        <v>356</v>
      </c>
      <c r="B1107" s="65" t="s">
        <v>1050</v>
      </c>
      <c r="C1107" s="65" t="s">
        <v>1051</v>
      </c>
      <c r="D1107" s="3" t="s">
        <v>16</v>
      </c>
      <c r="E1107" s="92">
        <v>1800000</v>
      </c>
      <c r="F1107" s="92" t="s">
        <v>29</v>
      </c>
      <c r="G1107" s="92" t="s">
        <v>29</v>
      </c>
      <c r="H1107" s="65" t="s">
        <v>1052</v>
      </c>
      <c r="I1107" s="701" t="s">
        <v>1053</v>
      </c>
    </row>
    <row r="1108" spans="1:9" ht="23.25">
      <c r="A1108" s="4"/>
      <c r="B1108" s="103"/>
      <c r="C1108" s="103" t="s">
        <v>1054</v>
      </c>
      <c r="D1108" s="9"/>
      <c r="E1108" s="186" t="s">
        <v>1044</v>
      </c>
      <c r="F1108" s="186"/>
      <c r="G1108" s="185"/>
      <c r="H1108" s="103" t="s">
        <v>1054</v>
      </c>
      <c r="I1108" s="702"/>
    </row>
    <row r="1109" spans="1:9" ht="23.25">
      <c r="A1109" s="3">
        <v>357</v>
      </c>
      <c r="B1109" s="64" t="s">
        <v>1055</v>
      </c>
      <c r="C1109" s="64" t="s">
        <v>1056</v>
      </c>
      <c r="D1109" s="3" t="s">
        <v>16</v>
      </c>
      <c r="E1109" s="92">
        <v>300000</v>
      </c>
      <c r="F1109" s="92" t="s">
        <v>29</v>
      </c>
      <c r="G1109" s="92" t="s">
        <v>29</v>
      </c>
      <c r="H1109" s="65" t="s">
        <v>1057</v>
      </c>
      <c r="I1109" s="701" t="s">
        <v>1053</v>
      </c>
    </row>
    <row r="1110" spans="1:9" ht="23.25">
      <c r="A1110" s="4"/>
      <c r="B1110" s="64"/>
      <c r="C1110" s="64" t="s">
        <v>1054</v>
      </c>
      <c r="D1110" s="9"/>
      <c r="E1110" s="186" t="s">
        <v>1044</v>
      </c>
      <c r="F1110" s="186"/>
      <c r="G1110" s="185"/>
      <c r="H1110" s="103" t="s">
        <v>1054</v>
      </c>
      <c r="I1110" s="702"/>
    </row>
    <row r="1111" spans="1:9" ht="23.25">
      <c r="A1111" s="3">
        <v>358</v>
      </c>
      <c r="B1111" s="65" t="s">
        <v>1058</v>
      </c>
      <c r="C1111" s="65" t="s">
        <v>1059</v>
      </c>
      <c r="D1111" s="3" t="s">
        <v>16</v>
      </c>
      <c r="E1111" s="92">
        <v>60000</v>
      </c>
      <c r="F1111" s="92" t="s">
        <v>29</v>
      </c>
      <c r="G1111" s="92" t="s">
        <v>29</v>
      </c>
      <c r="H1111" s="65" t="s">
        <v>1060</v>
      </c>
      <c r="I1111" s="701" t="s">
        <v>1053</v>
      </c>
    </row>
    <row r="1112" spans="1:9" ht="23.25">
      <c r="A1112" s="4"/>
      <c r="B1112" s="103" t="s">
        <v>1061</v>
      </c>
      <c r="C1112" s="103" t="s">
        <v>1062</v>
      </c>
      <c r="D1112" s="9"/>
      <c r="E1112" s="186" t="s">
        <v>1044</v>
      </c>
      <c r="F1112" s="186"/>
      <c r="G1112" s="185"/>
      <c r="H1112" s="103" t="s">
        <v>1062</v>
      </c>
      <c r="I1112" s="702"/>
    </row>
    <row r="1113" spans="1:18" ht="23.25">
      <c r="A1113" s="3">
        <v>359</v>
      </c>
      <c r="B1113" s="65" t="s">
        <v>1063</v>
      </c>
      <c r="C1113" s="129" t="s">
        <v>1064</v>
      </c>
      <c r="D1113" s="3" t="s">
        <v>16</v>
      </c>
      <c r="E1113" s="192" t="s">
        <v>29</v>
      </c>
      <c r="F1113" s="92" t="s">
        <v>29</v>
      </c>
      <c r="G1113" s="189">
        <v>100000</v>
      </c>
      <c r="H1113" s="65" t="s">
        <v>1065</v>
      </c>
      <c r="I1113" s="701" t="s">
        <v>1053</v>
      </c>
      <c r="K1113" s="46"/>
      <c r="L1113" s="46"/>
      <c r="M1113" s="46"/>
      <c r="N1113" s="46"/>
      <c r="O1113" s="46"/>
      <c r="P1113" s="46"/>
      <c r="Q1113" s="46"/>
      <c r="R1113" s="46"/>
    </row>
    <row r="1114" spans="1:18" ht="23.25">
      <c r="A1114" s="9"/>
      <c r="B1114" s="64" t="s">
        <v>1066</v>
      </c>
      <c r="C1114" s="110" t="s">
        <v>1067</v>
      </c>
      <c r="D1114" s="9"/>
      <c r="E1114" s="194"/>
      <c r="F1114" s="101"/>
      <c r="G1114" s="252" t="s">
        <v>15</v>
      </c>
      <c r="H1114" s="64" t="s">
        <v>1068</v>
      </c>
      <c r="I1114" s="702"/>
      <c r="K1114" s="46"/>
      <c r="L1114" s="46"/>
      <c r="M1114" s="46"/>
      <c r="N1114" s="46"/>
      <c r="O1114" s="46"/>
      <c r="P1114" s="46"/>
      <c r="Q1114" s="46"/>
      <c r="R1114" s="46"/>
    </row>
    <row r="1115" spans="1:10" ht="23.25">
      <c r="A1115" s="717" t="s">
        <v>13</v>
      </c>
      <c r="B1115" s="718"/>
      <c r="C1115" s="718"/>
      <c r="D1115" s="719"/>
      <c r="E1115" s="229">
        <f>SUM(E1107:E1114)</f>
        <v>2160000</v>
      </c>
      <c r="F1115" s="229">
        <f>SUM(F1107:F1114)</f>
        <v>0</v>
      </c>
      <c r="G1115" s="229">
        <f>SUM(G1107:G1114)</f>
        <v>100000</v>
      </c>
      <c r="H1115" s="141"/>
      <c r="I1115" s="66"/>
      <c r="J1115" s="374"/>
    </row>
    <row r="1116" spans="1:10" s="46" customFormat="1" ht="23.25">
      <c r="A1116" s="680" t="s">
        <v>1070</v>
      </c>
      <c r="B1116" s="681"/>
      <c r="C1116" s="681"/>
      <c r="D1116" s="682"/>
      <c r="E1116" s="126">
        <f>SUM(E1115,E1092)</f>
        <v>5515580</v>
      </c>
      <c r="F1116" s="126">
        <f>SUM(F1115,F1092)</f>
        <v>0</v>
      </c>
      <c r="G1116" s="126">
        <f>SUM(G1115,G1092)</f>
        <v>100000</v>
      </c>
      <c r="H1116" s="248"/>
      <c r="I1116" s="17"/>
      <c r="J1116" s="309"/>
    </row>
    <row r="1117" spans="1:10" ht="23.25">
      <c r="A1117" s="49"/>
      <c r="B1117" s="127"/>
      <c r="C1117" s="127"/>
      <c r="D1117" s="49"/>
      <c r="E1117" s="49"/>
      <c r="F1117" s="49"/>
      <c r="G1117" s="49"/>
      <c r="H1117" s="127"/>
      <c r="I1117" s="49"/>
      <c r="J1117" s="374"/>
    </row>
    <row r="1118" spans="1:9" ht="23.25">
      <c r="A1118" s="49"/>
      <c r="B1118" s="127"/>
      <c r="C1118" s="127"/>
      <c r="D1118" s="49"/>
      <c r="E1118" s="49"/>
      <c r="F1118" s="49"/>
      <c r="G1118" s="49"/>
      <c r="H1118" s="127"/>
      <c r="I1118" s="49"/>
    </row>
    <row r="1119" spans="1:9" ht="23.25">
      <c r="A1119" s="49"/>
      <c r="B1119" s="127"/>
      <c r="C1119" s="127"/>
      <c r="D1119" s="49"/>
      <c r="E1119" s="49"/>
      <c r="F1119" s="49"/>
      <c r="G1119" s="49"/>
      <c r="H1119" s="127"/>
      <c r="I1119" s="49"/>
    </row>
    <row r="1120" spans="1:9" ht="23.25">
      <c r="A1120" s="49"/>
      <c r="B1120" s="127"/>
      <c r="C1120" s="127"/>
      <c r="D1120" s="49"/>
      <c r="E1120" s="49"/>
      <c r="F1120" s="49"/>
      <c r="G1120" s="49"/>
      <c r="H1120" s="127"/>
      <c r="I1120" s="49"/>
    </row>
    <row r="1121" spans="1:9" ht="23.25">
      <c r="A1121" s="49"/>
      <c r="B1121" s="127"/>
      <c r="C1121" s="127"/>
      <c r="D1121" s="49"/>
      <c r="E1121" s="49"/>
      <c r="F1121" s="49"/>
      <c r="G1121" s="49"/>
      <c r="H1121" s="127"/>
      <c r="I1121" s="49"/>
    </row>
    <row r="1122" spans="1:9" ht="23.25">
      <c r="A1122" s="49"/>
      <c r="B1122" s="127"/>
      <c r="C1122" s="127"/>
      <c r="D1122" s="49"/>
      <c r="E1122" s="49"/>
      <c r="F1122" s="49"/>
      <c r="G1122" s="49"/>
      <c r="H1122" s="127"/>
      <c r="I1122" s="49"/>
    </row>
    <row r="1123" spans="1:9" ht="23.25">
      <c r="A1123" s="49"/>
      <c r="B1123" s="127"/>
      <c r="C1123" s="127"/>
      <c r="D1123" s="49"/>
      <c r="E1123" s="49"/>
      <c r="F1123" s="49"/>
      <c r="G1123" s="49"/>
      <c r="H1123" s="127"/>
      <c r="I1123" s="49"/>
    </row>
    <row r="1124" spans="1:9" ht="23.25">
      <c r="A1124" s="49"/>
      <c r="B1124" s="127"/>
      <c r="C1124" s="127"/>
      <c r="D1124" s="49"/>
      <c r="E1124" s="49"/>
      <c r="F1124" s="49"/>
      <c r="G1124" s="49"/>
      <c r="H1124" s="127"/>
      <c r="I1124" s="49"/>
    </row>
    <row r="1125" spans="1:9" ht="23.25">
      <c r="A1125" s="49"/>
      <c r="B1125" s="127"/>
      <c r="C1125" s="127"/>
      <c r="D1125" s="49"/>
      <c r="E1125" s="49"/>
      <c r="F1125" s="49"/>
      <c r="G1125" s="49"/>
      <c r="H1125" s="127"/>
      <c r="I1125" s="49"/>
    </row>
    <row r="1126" spans="1:9" ht="23.25">
      <c r="A1126" s="49"/>
      <c r="B1126" s="127"/>
      <c r="C1126" s="127"/>
      <c r="D1126" s="49"/>
      <c r="E1126" s="49"/>
      <c r="F1126" s="49"/>
      <c r="G1126" s="49"/>
      <c r="H1126" s="127"/>
      <c r="I1126" s="49"/>
    </row>
    <row r="1127" spans="1:9" ht="23.25">
      <c r="A1127" s="49"/>
      <c r="B1127" s="127"/>
      <c r="C1127" s="127"/>
      <c r="D1127" s="49"/>
      <c r="E1127" s="49"/>
      <c r="F1127" s="49"/>
      <c r="G1127" s="49"/>
      <c r="H1127" s="127"/>
      <c r="I1127" s="49"/>
    </row>
    <row r="1128" spans="1:9" ht="23.25">
      <c r="A1128" s="49"/>
      <c r="B1128" s="127"/>
      <c r="C1128" s="127"/>
      <c r="D1128" s="49"/>
      <c r="E1128" s="49"/>
      <c r="F1128" s="49"/>
      <c r="G1128" s="49"/>
      <c r="H1128" s="127"/>
      <c r="I1128" s="49"/>
    </row>
    <row r="1129" spans="1:9" ht="23.25">
      <c r="A1129" s="49"/>
      <c r="B1129" s="127"/>
      <c r="C1129" s="127"/>
      <c r="D1129" s="49"/>
      <c r="E1129" s="49"/>
      <c r="F1129" s="49"/>
      <c r="G1129" s="49"/>
      <c r="H1129" s="127"/>
      <c r="I1129" s="49"/>
    </row>
    <row r="1130" spans="1:9" ht="23.25">
      <c r="A1130" s="49"/>
      <c r="B1130" s="127"/>
      <c r="C1130" s="127"/>
      <c r="D1130" s="49"/>
      <c r="E1130" s="49"/>
      <c r="F1130" s="49"/>
      <c r="G1130" s="49"/>
      <c r="H1130" s="127"/>
      <c r="I1130" s="49"/>
    </row>
    <row r="1131" spans="1:9" ht="23.25">
      <c r="A1131" s="49"/>
      <c r="B1131" s="127"/>
      <c r="C1131" s="127"/>
      <c r="D1131" s="49"/>
      <c r="E1131" s="49"/>
      <c r="F1131" s="49"/>
      <c r="G1131" s="49"/>
      <c r="H1131" s="127"/>
      <c r="I1131" s="49"/>
    </row>
    <row r="1132" spans="1:9" ht="23.25">
      <c r="A1132" s="49"/>
      <c r="B1132" s="127"/>
      <c r="C1132" s="127"/>
      <c r="D1132" s="49"/>
      <c r="E1132" s="49"/>
      <c r="F1132" s="49"/>
      <c r="G1132" s="49"/>
      <c r="H1132" s="127"/>
      <c r="I1132" s="49"/>
    </row>
    <row r="1133" spans="1:9" ht="23.25">
      <c r="A1133" s="49"/>
      <c r="B1133" s="127"/>
      <c r="C1133" s="127"/>
      <c r="D1133" s="49"/>
      <c r="E1133" s="49"/>
      <c r="F1133" s="49"/>
      <c r="G1133" s="49"/>
      <c r="H1133" s="127"/>
      <c r="I1133" s="49"/>
    </row>
    <row r="1134" spans="1:9" ht="23.25">
      <c r="A1134" s="49"/>
      <c r="B1134" s="127"/>
      <c r="C1134" s="127"/>
      <c r="D1134" s="49"/>
      <c r="E1134" s="49"/>
      <c r="F1134" s="49"/>
      <c r="G1134" s="49"/>
      <c r="H1134" s="127"/>
      <c r="I1134" s="49"/>
    </row>
    <row r="1135" spans="1:9" ht="23.25">
      <c r="A1135" s="49"/>
      <c r="B1135" s="127"/>
      <c r="C1135" s="127"/>
      <c r="D1135" s="49"/>
      <c r="E1135" s="49"/>
      <c r="F1135" s="49"/>
      <c r="G1135" s="49"/>
      <c r="H1135" s="127"/>
      <c r="I1135" s="49"/>
    </row>
    <row r="1136" spans="1:9" ht="23.25">
      <c r="A1136" s="49"/>
      <c r="B1136" s="127"/>
      <c r="C1136" s="127"/>
      <c r="D1136" s="49"/>
      <c r="E1136" s="49"/>
      <c r="F1136" s="49"/>
      <c r="G1136" s="49"/>
      <c r="H1136" s="127"/>
      <c r="I1136" s="49"/>
    </row>
    <row r="1137" spans="1:9" ht="23.25">
      <c r="A1137" s="49"/>
      <c r="B1137" s="127"/>
      <c r="C1137" s="127"/>
      <c r="D1137" s="49"/>
      <c r="E1137" s="49"/>
      <c r="F1137" s="49"/>
      <c r="G1137" s="49"/>
      <c r="H1137" s="127"/>
      <c r="I1137" s="49"/>
    </row>
    <row r="1138" spans="1:9" ht="23.25">
      <c r="A1138" s="49"/>
      <c r="B1138" s="127"/>
      <c r="C1138" s="127"/>
      <c r="D1138" s="49"/>
      <c r="E1138" s="49"/>
      <c r="F1138" s="49"/>
      <c r="G1138" s="49"/>
      <c r="H1138" s="127"/>
      <c r="I1138" s="49"/>
    </row>
    <row r="1139" spans="1:9" ht="23.25">
      <c r="A1139" s="49"/>
      <c r="B1139" s="127"/>
      <c r="C1139" s="127"/>
      <c r="D1139" s="49"/>
      <c r="E1139" s="49"/>
      <c r="F1139" s="49"/>
      <c r="G1139" s="49"/>
      <c r="H1139" s="127"/>
      <c r="I1139" s="49"/>
    </row>
    <row r="1140" spans="1:9" ht="23.25">
      <c r="A1140" s="49"/>
      <c r="B1140" s="127"/>
      <c r="C1140" s="127"/>
      <c r="D1140" s="49"/>
      <c r="E1140" s="49"/>
      <c r="F1140" s="49"/>
      <c r="G1140" s="49"/>
      <c r="H1140" s="127"/>
      <c r="I1140" s="49"/>
    </row>
    <row r="1141" spans="1:9" ht="23.25">
      <c r="A1141" s="49"/>
      <c r="B1141" s="127"/>
      <c r="C1141" s="127"/>
      <c r="D1141" s="49"/>
      <c r="E1141" s="49"/>
      <c r="F1141" s="49"/>
      <c r="G1141" s="49"/>
      <c r="H1141" s="127"/>
      <c r="I1141" s="49"/>
    </row>
    <row r="1142" spans="1:9" ht="23.25">
      <c r="A1142" s="49"/>
      <c r="B1142" s="127"/>
      <c r="C1142" s="127"/>
      <c r="D1142" s="49"/>
      <c r="E1142" s="49"/>
      <c r="F1142" s="49"/>
      <c r="G1142" s="49"/>
      <c r="H1142" s="127"/>
      <c r="I1142" s="49"/>
    </row>
    <row r="1143" spans="1:9" ht="23.25">
      <c r="A1143" s="49"/>
      <c r="B1143" s="127"/>
      <c r="C1143" s="127"/>
      <c r="D1143" s="49"/>
      <c r="E1143" s="49"/>
      <c r="F1143" s="49"/>
      <c r="G1143" s="49"/>
      <c r="H1143" s="127"/>
      <c r="I1143" s="49"/>
    </row>
    <row r="1144" spans="1:9" ht="23.25">
      <c r="A1144" s="49"/>
      <c r="B1144" s="127"/>
      <c r="C1144" s="127"/>
      <c r="D1144" s="49"/>
      <c r="E1144" s="49"/>
      <c r="F1144" s="49"/>
      <c r="G1144" s="49"/>
      <c r="H1144" s="127"/>
      <c r="I1144" s="49"/>
    </row>
    <row r="1145" spans="1:9" ht="23.25">
      <c r="A1145" s="49"/>
      <c r="B1145" s="127"/>
      <c r="C1145" s="127"/>
      <c r="D1145" s="49"/>
      <c r="E1145" s="49"/>
      <c r="F1145" s="49"/>
      <c r="G1145" s="49"/>
      <c r="H1145" s="127"/>
      <c r="I1145" s="49"/>
    </row>
    <row r="1146" spans="1:9" ht="23.25">
      <c r="A1146" s="675" t="s">
        <v>12</v>
      </c>
      <c r="B1146" s="675"/>
      <c r="C1146" s="675"/>
      <c r="D1146" s="675"/>
      <c r="E1146" s="675"/>
      <c r="F1146" s="675"/>
      <c r="G1146" s="675"/>
      <c r="H1146" s="675"/>
      <c r="I1146" s="675"/>
    </row>
    <row r="1147" spans="1:9" ht="23.25">
      <c r="A1147" s="675" t="s">
        <v>33</v>
      </c>
      <c r="B1147" s="675"/>
      <c r="C1147" s="675"/>
      <c r="D1147" s="675"/>
      <c r="E1147" s="675"/>
      <c r="F1147" s="675"/>
      <c r="G1147" s="675"/>
      <c r="H1147" s="675"/>
      <c r="I1147" s="675"/>
    </row>
    <row r="1148" spans="1:9" ht="23.25">
      <c r="A1148" s="675" t="s">
        <v>14</v>
      </c>
      <c r="B1148" s="675"/>
      <c r="C1148" s="675"/>
      <c r="D1148" s="675"/>
      <c r="E1148" s="675"/>
      <c r="F1148" s="675"/>
      <c r="G1148" s="675"/>
      <c r="H1148" s="675"/>
      <c r="I1148" s="675"/>
    </row>
    <row r="1149" spans="1:9" ht="23.25">
      <c r="A1149" s="15" t="s">
        <v>1005</v>
      </c>
      <c r="B1149" s="127"/>
      <c r="C1149" s="127"/>
      <c r="D1149" s="15"/>
      <c r="E1149" s="49"/>
      <c r="F1149" s="49"/>
      <c r="G1149" s="49"/>
      <c r="H1149" s="127"/>
      <c r="I1149" s="15"/>
    </row>
    <row r="1150" spans="1:9" ht="23.25">
      <c r="A1150" s="15"/>
      <c r="B1150" s="127" t="s">
        <v>1071</v>
      </c>
      <c r="C1150" s="127"/>
      <c r="D1150" s="15"/>
      <c r="E1150" s="49"/>
      <c r="F1150" s="49"/>
      <c r="G1150" s="49"/>
      <c r="H1150" s="127"/>
      <c r="I1150" s="15"/>
    </row>
    <row r="1151" spans="1:9" ht="23.25">
      <c r="A1151" s="60" t="s">
        <v>0</v>
      </c>
      <c r="B1151" s="60" t="s">
        <v>1</v>
      </c>
      <c r="C1151" s="60" t="s">
        <v>2</v>
      </c>
      <c r="D1151" s="29" t="s">
        <v>4</v>
      </c>
      <c r="E1151" s="700" t="s">
        <v>5</v>
      </c>
      <c r="F1151" s="700"/>
      <c r="G1151" s="700"/>
      <c r="H1151" s="60" t="s">
        <v>6</v>
      </c>
      <c r="I1151" s="60" t="s">
        <v>316</v>
      </c>
    </row>
    <row r="1152" spans="1:11" ht="23.25">
      <c r="A1152" s="112"/>
      <c r="B1152" s="112"/>
      <c r="C1152" s="112"/>
      <c r="D1152" s="17" t="s">
        <v>3</v>
      </c>
      <c r="E1152" s="66">
        <v>2557</v>
      </c>
      <c r="F1152" s="66">
        <v>2558</v>
      </c>
      <c r="G1152" s="66">
        <v>2559</v>
      </c>
      <c r="H1152" s="112"/>
      <c r="I1152" s="112" t="s">
        <v>317</v>
      </c>
      <c r="K1152" s="68"/>
    </row>
    <row r="1153" spans="1:9" ht="23.25">
      <c r="A1153" s="3">
        <v>360</v>
      </c>
      <c r="B1153" s="65" t="s">
        <v>1072</v>
      </c>
      <c r="C1153" s="65" t="s">
        <v>1073</v>
      </c>
      <c r="D1153" s="3" t="s">
        <v>1074</v>
      </c>
      <c r="E1153" s="92">
        <v>0</v>
      </c>
      <c r="F1153" s="92">
        <v>200000</v>
      </c>
      <c r="G1153" s="92" t="s">
        <v>29</v>
      </c>
      <c r="H1153" s="65" t="s">
        <v>1075</v>
      </c>
      <c r="I1153" s="701" t="s">
        <v>1041</v>
      </c>
    </row>
    <row r="1154" spans="1:9" ht="23.25">
      <c r="A1154" s="4"/>
      <c r="B1154" s="103" t="s">
        <v>1076</v>
      </c>
      <c r="C1154" s="103"/>
      <c r="D1154" s="4"/>
      <c r="E1154" s="186"/>
      <c r="F1154" s="186" t="s">
        <v>1044</v>
      </c>
      <c r="G1154" s="186"/>
      <c r="H1154" s="103" t="s">
        <v>1077</v>
      </c>
      <c r="I1154" s="702"/>
    </row>
    <row r="1155" spans="1:9" ht="23.25">
      <c r="A1155" s="9">
        <v>361</v>
      </c>
      <c r="B1155" s="64" t="s">
        <v>1078</v>
      </c>
      <c r="C1155" s="64" t="s">
        <v>1079</v>
      </c>
      <c r="D1155" s="3" t="s">
        <v>16</v>
      </c>
      <c r="E1155" s="101">
        <v>0</v>
      </c>
      <c r="F1155" s="92">
        <v>50000</v>
      </c>
      <c r="G1155" s="101" t="s">
        <v>29</v>
      </c>
      <c r="H1155" s="64" t="s">
        <v>1080</v>
      </c>
      <c r="I1155" s="701" t="s">
        <v>1041</v>
      </c>
    </row>
    <row r="1156" spans="1:9" ht="23.25">
      <c r="A1156" s="9"/>
      <c r="B1156" s="64" t="s">
        <v>1081</v>
      </c>
      <c r="C1156" s="64" t="s">
        <v>1082</v>
      </c>
      <c r="D1156" s="4"/>
      <c r="E1156" s="101"/>
      <c r="F1156" s="186" t="s">
        <v>1044</v>
      </c>
      <c r="G1156" s="101"/>
      <c r="H1156" s="64"/>
      <c r="I1156" s="702"/>
    </row>
    <row r="1157" spans="1:9" ht="23.25">
      <c r="A1157" s="3">
        <v>362</v>
      </c>
      <c r="B1157" s="65" t="s">
        <v>1083</v>
      </c>
      <c r="C1157" s="65" t="s">
        <v>1084</v>
      </c>
      <c r="D1157" s="3" t="s">
        <v>16</v>
      </c>
      <c r="E1157" s="92">
        <v>0</v>
      </c>
      <c r="F1157" s="92">
        <v>200000</v>
      </c>
      <c r="G1157" s="92" t="s">
        <v>29</v>
      </c>
      <c r="H1157" s="65" t="s">
        <v>1085</v>
      </c>
      <c r="I1157" s="701" t="s">
        <v>69</v>
      </c>
    </row>
    <row r="1158" spans="1:9" ht="23.25">
      <c r="A1158" s="4"/>
      <c r="B1158" s="103" t="s">
        <v>1061</v>
      </c>
      <c r="C1158" s="103" t="s">
        <v>1086</v>
      </c>
      <c r="D1158" s="4"/>
      <c r="E1158" s="186"/>
      <c r="F1158" s="186" t="s">
        <v>1044</v>
      </c>
      <c r="G1158" s="186"/>
      <c r="H1158" s="103" t="s">
        <v>1086</v>
      </c>
      <c r="I1158" s="702"/>
    </row>
    <row r="1159" spans="1:9" ht="23.25">
      <c r="A1159" s="3">
        <v>363</v>
      </c>
      <c r="B1159" s="65" t="s">
        <v>1087</v>
      </c>
      <c r="C1159" s="65" t="s">
        <v>1088</v>
      </c>
      <c r="D1159" s="3" t="s">
        <v>1089</v>
      </c>
      <c r="E1159" s="92">
        <v>0</v>
      </c>
      <c r="F1159" s="92">
        <v>200000</v>
      </c>
      <c r="G1159" s="92" t="s">
        <v>29</v>
      </c>
      <c r="H1159" s="65" t="s">
        <v>1090</v>
      </c>
      <c r="I1159" s="701" t="s">
        <v>1041</v>
      </c>
    </row>
    <row r="1160" spans="1:9" ht="23.25">
      <c r="A1160" s="4"/>
      <c r="B1160" s="103" t="s">
        <v>1091</v>
      </c>
      <c r="C1160" s="103" t="s">
        <v>1092</v>
      </c>
      <c r="D1160" s="4"/>
      <c r="E1160" s="186"/>
      <c r="F1160" s="186" t="s">
        <v>1044</v>
      </c>
      <c r="G1160" s="186"/>
      <c r="H1160" s="103" t="s">
        <v>1092</v>
      </c>
      <c r="I1160" s="702"/>
    </row>
    <row r="1161" spans="1:9" ht="23.25">
      <c r="A1161" s="3">
        <v>364</v>
      </c>
      <c r="B1161" s="65" t="s">
        <v>1093</v>
      </c>
      <c r="C1161" s="65" t="s">
        <v>1073</v>
      </c>
      <c r="D1161" s="3" t="s">
        <v>1094</v>
      </c>
      <c r="E1161" s="92">
        <v>0</v>
      </c>
      <c r="F1161" s="92">
        <v>200000</v>
      </c>
      <c r="G1161" s="92" t="s">
        <v>29</v>
      </c>
      <c r="H1161" s="65" t="s">
        <v>1075</v>
      </c>
      <c r="I1161" s="701" t="s">
        <v>1041</v>
      </c>
    </row>
    <row r="1162" spans="1:9" ht="23.25">
      <c r="A1162" s="4"/>
      <c r="B1162" s="103" t="s">
        <v>1095</v>
      </c>
      <c r="C1162" s="103" t="s">
        <v>1095</v>
      </c>
      <c r="D1162" s="4" t="s">
        <v>1096</v>
      </c>
      <c r="E1162" s="186"/>
      <c r="F1162" s="186" t="s">
        <v>1044</v>
      </c>
      <c r="G1162" s="186"/>
      <c r="H1162" s="103" t="s">
        <v>1095</v>
      </c>
      <c r="I1162" s="702"/>
    </row>
    <row r="1163" spans="1:9" ht="23.25">
      <c r="A1163" s="3">
        <v>365</v>
      </c>
      <c r="B1163" s="65" t="s">
        <v>1097</v>
      </c>
      <c r="C1163" s="65" t="s">
        <v>1088</v>
      </c>
      <c r="D1163" s="3" t="s">
        <v>1094</v>
      </c>
      <c r="E1163" s="92">
        <v>0</v>
      </c>
      <c r="F1163" s="92">
        <v>200000</v>
      </c>
      <c r="G1163" s="92" t="s">
        <v>29</v>
      </c>
      <c r="H1163" s="65" t="s">
        <v>1090</v>
      </c>
      <c r="I1163" s="701" t="s">
        <v>1041</v>
      </c>
    </row>
    <row r="1164" spans="1:9" ht="23.25">
      <c r="A1164" s="4"/>
      <c r="B1164" s="103" t="s">
        <v>1098</v>
      </c>
      <c r="C1164" s="103" t="s">
        <v>1099</v>
      </c>
      <c r="D1164" s="4" t="s">
        <v>1100</v>
      </c>
      <c r="E1164" s="186"/>
      <c r="F1164" s="186" t="s">
        <v>1044</v>
      </c>
      <c r="G1164" s="186"/>
      <c r="H1164" s="251" t="s">
        <v>1099</v>
      </c>
      <c r="I1164" s="702"/>
    </row>
    <row r="1165" spans="1:9" ht="23.25">
      <c r="A1165" s="3">
        <v>366</v>
      </c>
      <c r="B1165" s="65" t="s">
        <v>1359</v>
      </c>
      <c r="C1165" s="65" t="s">
        <v>1073</v>
      </c>
      <c r="D1165" s="3" t="s">
        <v>1094</v>
      </c>
      <c r="E1165" s="92">
        <v>150000</v>
      </c>
      <c r="F1165" s="92" t="s">
        <v>29</v>
      </c>
      <c r="G1165" s="92" t="s">
        <v>29</v>
      </c>
      <c r="H1165" s="65" t="s">
        <v>1075</v>
      </c>
      <c r="I1165" s="701" t="s">
        <v>1041</v>
      </c>
    </row>
    <row r="1166" spans="1:9" ht="23.25">
      <c r="A1166" s="4"/>
      <c r="B1166" s="103" t="s">
        <v>1360</v>
      </c>
      <c r="C1166" s="103"/>
      <c r="D1166" s="4"/>
      <c r="E1166" s="186" t="s">
        <v>1044</v>
      </c>
      <c r="F1166" s="186"/>
      <c r="G1166" s="186"/>
      <c r="H1166" s="103"/>
      <c r="I1166" s="702"/>
    </row>
    <row r="1167" spans="1:10" s="2" customFormat="1" ht="21">
      <c r="A1167" s="717" t="s">
        <v>13</v>
      </c>
      <c r="B1167" s="718"/>
      <c r="C1167" s="718"/>
      <c r="D1167" s="719"/>
      <c r="E1167" s="229">
        <f>SUM(E1153:E1166)</f>
        <v>150000</v>
      </c>
      <c r="F1167" s="229">
        <f>SUM(F1153:F1166)</f>
        <v>1050000</v>
      </c>
      <c r="G1167" s="229">
        <f>SUM(G1153:G1166)</f>
        <v>0</v>
      </c>
      <c r="H1167" s="141"/>
      <c r="I1167" s="66"/>
      <c r="J1167" s="373"/>
    </row>
    <row r="1168" spans="1:9" ht="23.25">
      <c r="A1168" s="232"/>
      <c r="B1168" s="233"/>
      <c r="C1168" s="233"/>
      <c r="D1168" s="232"/>
      <c r="E1168" s="234"/>
      <c r="F1168" s="234"/>
      <c r="G1168" s="253"/>
      <c r="H1168" s="128"/>
      <c r="I1168" s="18"/>
    </row>
    <row r="1169" spans="1:9" ht="23.25">
      <c r="A1169" s="675" t="s">
        <v>12</v>
      </c>
      <c r="B1169" s="675"/>
      <c r="C1169" s="675"/>
      <c r="D1169" s="675"/>
      <c r="E1169" s="675"/>
      <c r="F1169" s="675"/>
      <c r="G1169" s="675"/>
      <c r="H1169" s="675"/>
      <c r="I1169" s="675"/>
    </row>
    <row r="1170" spans="1:9" ht="23.25">
      <c r="A1170" s="675" t="s">
        <v>33</v>
      </c>
      <c r="B1170" s="675"/>
      <c r="C1170" s="675"/>
      <c r="D1170" s="675"/>
      <c r="E1170" s="675"/>
      <c r="F1170" s="675"/>
      <c r="G1170" s="675"/>
      <c r="H1170" s="675"/>
      <c r="I1170" s="675"/>
    </row>
    <row r="1171" spans="1:9" ht="23.25">
      <c r="A1171" s="675" t="s">
        <v>14</v>
      </c>
      <c r="B1171" s="675"/>
      <c r="C1171" s="675"/>
      <c r="D1171" s="675"/>
      <c r="E1171" s="675"/>
      <c r="F1171" s="675"/>
      <c r="G1171" s="675"/>
      <c r="H1171" s="675"/>
      <c r="I1171" s="675"/>
    </row>
    <row r="1172" spans="1:9" ht="23.25">
      <c r="A1172" s="15" t="s">
        <v>1005</v>
      </c>
      <c r="B1172" s="127"/>
      <c r="C1172" s="127"/>
      <c r="D1172" s="15"/>
      <c r="E1172" s="49"/>
      <c r="F1172" s="49"/>
      <c r="G1172" s="49"/>
      <c r="H1172" s="127"/>
      <c r="I1172" s="15"/>
    </row>
    <row r="1173" spans="1:9" ht="23.25">
      <c r="A1173" s="15"/>
      <c r="B1173" s="127" t="s">
        <v>1071</v>
      </c>
      <c r="C1173" s="127"/>
      <c r="D1173" s="15"/>
      <c r="E1173" s="49"/>
      <c r="F1173" s="49"/>
      <c r="G1173" s="49"/>
      <c r="H1173" s="127"/>
      <c r="I1173" s="15"/>
    </row>
    <row r="1174" spans="1:9" ht="23.25">
      <c r="A1174" s="60" t="s">
        <v>0</v>
      </c>
      <c r="B1174" s="60" t="s">
        <v>1</v>
      </c>
      <c r="C1174" s="60" t="s">
        <v>2</v>
      </c>
      <c r="D1174" s="29" t="s">
        <v>4</v>
      </c>
      <c r="E1174" s="700" t="s">
        <v>5</v>
      </c>
      <c r="F1174" s="700"/>
      <c r="G1174" s="700"/>
      <c r="H1174" s="60" t="s">
        <v>6</v>
      </c>
      <c r="I1174" s="60" t="s">
        <v>316</v>
      </c>
    </row>
    <row r="1175" spans="1:11" ht="23.25">
      <c r="A1175" s="112"/>
      <c r="B1175" s="112"/>
      <c r="C1175" s="112"/>
      <c r="D1175" s="17" t="s">
        <v>3</v>
      </c>
      <c r="E1175" s="66">
        <v>2557</v>
      </c>
      <c r="F1175" s="66">
        <v>2558</v>
      </c>
      <c r="G1175" s="66">
        <v>2559</v>
      </c>
      <c r="H1175" s="112"/>
      <c r="I1175" s="112" t="s">
        <v>317</v>
      </c>
      <c r="K1175" s="68"/>
    </row>
    <row r="1176" spans="1:9" ht="23.25">
      <c r="A1176" s="3">
        <v>367</v>
      </c>
      <c r="B1176" s="65" t="s">
        <v>1366</v>
      </c>
      <c r="C1176" s="65" t="s">
        <v>1088</v>
      </c>
      <c r="D1176" s="3" t="s">
        <v>1094</v>
      </c>
      <c r="E1176" s="92">
        <v>200000</v>
      </c>
      <c r="F1176" s="92" t="s">
        <v>29</v>
      </c>
      <c r="G1176" s="92" t="s">
        <v>29</v>
      </c>
      <c r="H1176" s="65" t="s">
        <v>1090</v>
      </c>
      <c r="I1176" s="701" t="s">
        <v>1041</v>
      </c>
    </row>
    <row r="1177" spans="1:9" ht="23.25">
      <c r="A1177" s="4"/>
      <c r="B1177" s="103" t="s">
        <v>1101</v>
      </c>
      <c r="C1177" s="103" t="s">
        <v>1102</v>
      </c>
      <c r="D1177" s="4" t="s">
        <v>1103</v>
      </c>
      <c r="E1177" s="186" t="s">
        <v>1044</v>
      </c>
      <c r="F1177" s="186"/>
      <c r="G1177" s="186"/>
      <c r="H1177" s="251" t="s">
        <v>1102</v>
      </c>
      <c r="I1177" s="702"/>
    </row>
    <row r="1178" spans="1:9" ht="23.25">
      <c r="A1178" s="3">
        <v>368</v>
      </c>
      <c r="B1178" s="65" t="s">
        <v>1367</v>
      </c>
      <c r="C1178" s="65" t="s">
        <v>1104</v>
      </c>
      <c r="D1178" s="3" t="s">
        <v>1046</v>
      </c>
      <c r="E1178" s="92">
        <v>150000</v>
      </c>
      <c r="F1178" s="92" t="s">
        <v>29</v>
      </c>
      <c r="G1178" s="92" t="s">
        <v>29</v>
      </c>
      <c r="H1178" s="65" t="s">
        <v>1040</v>
      </c>
      <c r="I1178" s="701" t="s">
        <v>1041</v>
      </c>
    </row>
    <row r="1179" spans="1:9" ht="23.25">
      <c r="A1179" s="4"/>
      <c r="B1179" s="103" t="s">
        <v>1046</v>
      </c>
      <c r="C1179" s="103" t="s">
        <v>1105</v>
      </c>
      <c r="D1179" s="4" t="s">
        <v>15</v>
      </c>
      <c r="E1179" s="186" t="s">
        <v>1044</v>
      </c>
      <c r="F1179" s="186"/>
      <c r="G1179" s="186"/>
      <c r="H1179" s="251" t="s">
        <v>1043</v>
      </c>
      <c r="I1179" s="702"/>
    </row>
    <row r="1180" spans="1:9" ht="23.25">
      <c r="A1180" s="254">
        <v>369</v>
      </c>
      <c r="B1180" s="93" t="s">
        <v>1368</v>
      </c>
      <c r="C1180" s="64" t="s">
        <v>1106</v>
      </c>
      <c r="D1180" s="38" t="s">
        <v>1107</v>
      </c>
      <c r="E1180" s="192">
        <v>2000</v>
      </c>
      <c r="F1180" s="92">
        <v>60000</v>
      </c>
      <c r="G1180" s="255" t="s">
        <v>29</v>
      </c>
      <c r="H1180" s="65" t="s">
        <v>1108</v>
      </c>
      <c r="I1180" s="701" t="s">
        <v>1041</v>
      </c>
    </row>
    <row r="1181" spans="1:9" ht="23.25">
      <c r="A1181" s="256"/>
      <c r="B1181" s="131" t="s">
        <v>1109</v>
      </c>
      <c r="C1181" s="103"/>
      <c r="D1181" s="31"/>
      <c r="E1181" s="193" t="s">
        <v>55</v>
      </c>
      <c r="F1181" s="216"/>
      <c r="G1181" s="257"/>
      <c r="H1181" s="103"/>
      <c r="I1181" s="702"/>
    </row>
    <row r="1182" spans="1:9" ht="23.25">
      <c r="A1182" s="254">
        <v>370</v>
      </c>
      <c r="B1182" s="93" t="s">
        <v>1369</v>
      </c>
      <c r="C1182" s="64" t="s">
        <v>1106</v>
      </c>
      <c r="D1182" s="38"/>
      <c r="E1182" s="192">
        <v>100000</v>
      </c>
      <c r="F1182" s="92"/>
      <c r="G1182" s="255" t="s">
        <v>29</v>
      </c>
      <c r="H1182" s="65" t="s">
        <v>1108</v>
      </c>
      <c r="I1182" s="701" t="s">
        <v>1041</v>
      </c>
    </row>
    <row r="1183" spans="1:9" ht="23.25">
      <c r="A1183" s="256"/>
      <c r="B1183" s="131" t="s">
        <v>1110</v>
      </c>
      <c r="C1183" s="103"/>
      <c r="D1183" s="31"/>
      <c r="E1183" s="193" t="s">
        <v>55</v>
      </c>
      <c r="F1183" s="216"/>
      <c r="G1183" s="257"/>
      <c r="H1183" s="103"/>
      <c r="I1183" s="702"/>
    </row>
    <row r="1184" spans="1:9" ht="23.25">
      <c r="A1184" s="254">
        <v>371</v>
      </c>
      <c r="B1184" s="93" t="s">
        <v>1370</v>
      </c>
      <c r="C1184" s="64" t="s">
        <v>1106</v>
      </c>
      <c r="D1184" s="38" t="s">
        <v>1094</v>
      </c>
      <c r="E1184" s="192">
        <v>0</v>
      </c>
      <c r="F1184" s="92">
        <v>0</v>
      </c>
      <c r="G1184" s="255">
        <v>150000</v>
      </c>
      <c r="H1184" s="65" t="s">
        <v>1108</v>
      </c>
      <c r="I1184" s="701" t="s">
        <v>1041</v>
      </c>
    </row>
    <row r="1185" spans="1:9" ht="23.25">
      <c r="A1185" s="256"/>
      <c r="B1185" s="131" t="s">
        <v>1364</v>
      </c>
      <c r="C1185" s="103" t="s">
        <v>1101</v>
      </c>
      <c r="D1185" s="31" t="s">
        <v>1365</v>
      </c>
      <c r="E1185" s="193"/>
      <c r="F1185" s="216"/>
      <c r="G1185" s="257" t="s">
        <v>15</v>
      </c>
      <c r="H1185" s="103"/>
      <c r="I1185" s="702"/>
    </row>
    <row r="1186" spans="1:10" s="15" customFormat="1" ht="23.25">
      <c r="A1186" s="717" t="s">
        <v>13</v>
      </c>
      <c r="B1186" s="718"/>
      <c r="C1186" s="718"/>
      <c r="D1186" s="719"/>
      <c r="E1186" s="229">
        <f>SUM(E1176:E1183)</f>
        <v>452000</v>
      </c>
      <c r="F1186" s="229">
        <f>SUM(F1176:F1183)</f>
        <v>60000</v>
      </c>
      <c r="G1186" s="229">
        <f>SUM(G1176:G1185)</f>
        <v>150000</v>
      </c>
      <c r="H1186" s="141"/>
      <c r="I1186" s="66"/>
      <c r="J1186" s="374"/>
    </row>
    <row r="1187" spans="1:10" s="46" customFormat="1" ht="23.25">
      <c r="A1187" s="707" t="s">
        <v>1111</v>
      </c>
      <c r="B1187" s="707"/>
      <c r="C1187" s="707"/>
      <c r="D1187" s="707"/>
      <c r="E1187" s="126">
        <f>SUM(E1186,E1167)</f>
        <v>602000</v>
      </c>
      <c r="F1187" s="126">
        <f>SUM(F1186,F1167)</f>
        <v>1110000</v>
      </c>
      <c r="G1187" s="126">
        <f>SUM(G1186,G1167)</f>
        <v>150000</v>
      </c>
      <c r="H1187" s="248"/>
      <c r="I1187" s="17"/>
      <c r="J1187" s="309"/>
    </row>
    <row r="1188" spans="1:10" s="15" customFormat="1" ht="23.25">
      <c r="A1188" s="232"/>
      <c r="B1188" s="233"/>
      <c r="C1188" s="233"/>
      <c r="D1188" s="232"/>
      <c r="E1188" s="234"/>
      <c r="F1188" s="234"/>
      <c r="G1188" s="253"/>
      <c r="H1188" s="128"/>
      <c r="I1188" s="18"/>
      <c r="J1188" s="375"/>
    </row>
    <row r="1189" spans="1:10" s="15" customFormat="1" ht="23.25">
      <c r="A1189" s="232"/>
      <c r="B1189" s="233"/>
      <c r="C1189" s="233"/>
      <c r="D1189" s="232"/>
      <c r="E1189" s="234"/>
      <c r="F1189" s="234"/>
      <c r="G1189" s="253"/>
      <c r="H1189" s="128"/>
      <c r="I1189" s="18"/>
      <c r="J1189" s="370"/>
    </row>
    <row r="1190" spans="1:10" s="15" customFormat="1" ht="23.25">
      <c r="A1190" s="232"/>
      <c r="B1190" s="233"/>
      <c r="C1190" s="233"/>
      <c r="D1190" s="232"/>
      <c r="E1190" s="234"/>
      <c r="F1190" s="234"/>
      <c r="G1190" s="253"/>
      <c r="H1190" s="128"/>
      <c r="I1190" s="18"/>
      <c r="J1190" s="370"/>
    </row>
    <row r="1191" spans="1:10" s="15" customFormat="1" ht="23.25">
      <c r="A1191" s="232"/>
      <c r="B1191" s="233"/>
      <c r="C1191" s="233"/>
      <c r="D1191" s="232"/>
      <c r="E1191" s="234"/>
      <c r="F1191" s="234"/>
      <c r="G1191" s="253"/>
      <c r="H1191" s="128"/>
      <c r="I1191" s="18"/>
      <c r="J1191" s="370"/>
    </row>
    <row r="1192" spans="1:9" ht="23.25">
      <c r="A1192" s="675" t="s">
        <v>12</v>
      </c>
      <c r="B1192" s="675"/>
      <c r="C1192" s="675"/>
      <c r="D1192" s="675"/>
      <c r="E1192" s="675"/>
      <c r="F1192" s="675"/>
      <c r="G1192" s="675"/>
      <c r="H1192" s="675"/>
      <c r="I1192" s="675"/>
    </row>
    <row r="1193" spans="1:9" ht="23.25">
      <c r="A1193" s="675" t="s">
        <v>33</v>
      </c>
      <c r="B1193" s="675"/>
      <c r="C1193" s="675"/>
      <c r="D1193" s="675"/>
      <c r="E1193" s="675"/>
      <c r="F1193" s="675"/>
      <c r="G1193" s="675"/>
      <c r="H1193" s="675"/>
      <c r="I1193" s="675"/>
    </row>
    <row r="1194" spans="1:9" ht="23.25">
      <c r="A1194" s="675" t="s">
        <v>14</v>
      </c>
      <c r="B1194" s="675"/>
      <c r="C1194" s="675"/>
      <c r="D1194" s="675"/>
      <c r="E1194" s="675"/>
      <c r="F1194" s="675"/>
      <c r="G1194" s="675"/>
      <c r="H1194" s="675"/>
      <c r="I1194" s="675"/>
    </row>
    <row r="1195" spans="1:9" ht="23.25">
      <c r="A1195" s="15" t="s">
        <v>1005</v>
      </c>
      <c r="B1195" s="127"/>
      <c r="C1195" s="127"/>
      <c r="D1195" s="15"/>
      <c r="E1195" s="49"/>
      <c r="F1195" s="49"/>
      <c r="G1195" s="49"/>
      <c r="H1195" s="127"/>
      <c r="I1195" s="15"/>
    </row>
    <row r="1196" ht="23.25">
      <c r="B1196" s="127" t="s">
        <v>1112</v>
      </c>
    </row>
    <row r="1197" spans="1:9" ht="23.25">
      <c r="A1197" s="60" t="s">
        <v>0</v>
      </c>
      <c r="B1197" s="60" t="s">
        <v>1</v>
      </c>
      <c r="C1197" s="60" t="s">
        <v>2</v>
      </c>
      <c r="D1197" s="29" t="s">
        <v>4</v>
      </c>
      <c r="E1197" s="700" t="s">
        <v>5</v>
      </c>
      <c r="F1197" s="700"/>
      <c r="G1197" s="700"/>
      <c r="H1197" s="60" t="s">
        <v>6</v>
      </c>
      <c r="I1197" s="60" t="s">
        <v>316</v>
      </c>
    </row>
    <row r="1198" spans="1:11" ht="23.25">
      <c r="A1198" s="112"/>
      <c r="B1198" s="112"/>
      <c r="C1198" s="112"/>
      <c r="D1198" s="17" t="s">
        <v>3</v>
      </c>
      <c r="E1198" s="66">
        <v>2557</v>
      </c>
      <c r="F1198" s="66">
        <v>2558</v>
      </c>
      <c r="G1198" s="66">
        <v>2559</v>
      </c>
      <c r="H1198" s="112"/>
      <c r="I1198" s="112" t="s">
        <v>317</v>
      </c>
      <c r="K1198" s="68"/>
    </row>
    <row r="1199" spans="1:9" ht="23.25">
      <c r="A1199" s="3">
        <v>372</v>
      </c>
      <c r="B1199" s="65" t="s">
        <v>1113</v>
      </c>
      <c r="C1199" s="65" t="s">
        <v>1114</v>
      </c>
      <c r="D1199" s="3" t="s">
        <v>16</v>
      </c>
      <c r="E1199" s="92">
        <v>100000</v>
      </c>
      <c r="F1199" s="92" t="s">
        <v>29</v>
      </c>
      <c r="G1199" s="92" t="s">
        <v>29</v>
      </c>
      <c r="H1199" s="65" t="s">
        <v>1115</v>
      </c>
      <c r="I1199" s="701" t="s">
        <v>69</v>
      </c>
    </row>
    <row r="1200" spans="1:9" ht="23.25">
      <c r="A1200" s="4"/>
      <c r="B1200" s="103" t="s">
        <v>1116</v>
      </c>
      <c r="C1200" s="103" t="s">
        <v>1117</v>
      </c>
      <c r="D1200" s="4"/>
      <c r="E1200" s="186" t="s">
        <v>15</v>
      </c>
      <c r="F1200" s="186"/>
      <c r="G1200" s="185"/>
      <c r="H1200" s="103" t="s">
        <v>1117</v>
      </c>
      <c r="I1200" s="714"/>
    </row>
    <row r="1201" spans="1:9" ht="23.25">
      <c r="A1201" s="9">
        <v>373</v>
      </c>
      <c r="B1201" s="65" t="s">
        <v>1118</v>
      </c>
      <c r="C1201" s="65" t="s">
        <v>1119</v>
      </c>
      <c r="D1201" s="3" t="s">
        <v>16</v>
      </c>
      <c r="E1201" s="92">
        <v>100000</v>
      </c>
      <c r="F1201" s="92" t="s">
        <v>29</v>
      </c>
      <c r="G1201" s="92" t="s">
        <v>29</v>
      </c>
      <c r="H1201" s="65" t="s">
        <v>1120</v>
      </c>
      <c r="I1201" s="701" t="s">
        <v>69</v>
      </c>
    </row>
    <row r="1202" spans="1:9" ht="23.25">
      <c r="A1202" s="9"/>
      <c r="B1202" s="103" t="s">
        <v>1121</v>
      </c>
      <c r="C1202" s="103" t="s">
        <v>1122</v>
      </c>
      <c r="D1202" s="4"/>
      <c r="E1202" s="186" t="s">
        <v>15</v>
      </c>
      <c r="F1202" s="186"/>
      <c r="G1202" s="185"/>
      <c r="H1202" s="103" t="s">
        <v>1122</v>
      </c>
      <c r="I1202" s="714"/>
    </row>
    <row r="1203" spans="1:9" ht="23.25">
      <c r="A1203" s="3">
        <v>374</v>
      </c>
      <c r="B1203" s="64" t="s">
        <v>1123</v>
      </c>
      <c r="C1203" s="64" t="s">
        <v>1124</v>
      </c>
      <c r="D1203" s="9" t="s">
        <v>16</v>
      </c>
      <c r="E1203" s="101" t="s">
        <v>29</v>
      </c>
      <c r="F1203" s="101" t="s">
        <v>29</v>
      </c>
      <c r="G1203" s="101">
        <v>50000</v>
      </c>
      <c r="H1203" s="64" t="s">
        <v>1125</v>
      </c>
      <c r="I1203" s="701" t="s">
        <v>69</v>
      </c>
    </row>
    <row r="1204" spans="1:9" ht="23.25">
      <c r="A1204" s="4"/>
      <c r="B1204" s="64" t="s">
        <v>1126</v>
      </c>
      <c r="C1204" s="64" t="s">
        <v>1127</v>
      </c>
      <c r="D1204" s="9"/>
      <c r="E1204" s="101"/>
      <c r="F1204" s="101"/>
      <c r="G1204" s="101" t="s">
        <v>15</v>
      </c>
      <c r="H1204" s="64" t="s">
        <v>1128</v>
      </c>
      <c r="I1204" s="714"/>
    </row>
    <row r="1205" spans="1:9" ht="23.25">
      <c r="A1205" s="9">
        <v>375</v>
      </c>
      <c r="B1205" s="108" t="s">
        <v>1129</v>
      </c>
      <c r="C1205" s="65" t="s">
        <v>1130</v>
      </c>
      <c r="D1205" s="3" t="s">
        <v>16</v>
      </c>
      <c r="E1205" s="92">
        <v>20000</v>
      </c>
      <c r="F1205" s="92" t="s">
        <v>29</v>
      </c>
      <c r="G1205" s="92" t="s">
        <v>29</v>
      </c>
      <c r="H1205" s="65" t="s">
        <v>1131</v>
      </c>
      <c r="I1205" s="701" t="s">
        <v>69</v>
      </c>
    </row>
    <row r="1206" spans="1:9" ht="23.25">
      <c r="A1206" s="9"/>
      <c r="B1206" s="135" t="s">
        <v>1132</v>
      </c>
      <c r="C1206" s="103" t="s">
        <v>1128</v>
      </c>
      <c r="D1206" s="4"/>
      <c r="E1206" s="186" t="s">
        <v>15</v>
      </c>
      <c r="F1206" s="186"/>
      <c r="G1206" s="185"/>
      <c r="H1206" s="103" t="s">
        <v>1128</v>
      </c>
      <c r="I1206" s="714"/>
    </row>
    <row r="1207" spans="1:9" ht="23.25">
      <c r="A1207" s="3">
        <v>376</v>
      </c>
      <c r="B1207" s="64" t="s">
        <v>1133</v>
      </c>
      <c r="C1207" s="64" t="s">
        <v>1134</v>
      </c>
      <c r="D1207" s="3" t="s">
        <v>16</v>
      </c>
      <c r="E1207" s="92">
        <v>100000</v>
      </c>
      <c r="F1207" s="92" t="s">
        <v>29</v>
      </c>
      <c r="G1207" s="92" t="s">
        <v>29</v>
      </c>
      <c r="H1207" s="65" t="s">
        <v>1131</v>
      </c>
      <c r="I1207" s="701" t="s">
        <v>69</v>
      </c>
    </row>
    <row r="1208" spans="1:9" ht="23.25">
      <c r="A1208" s="9"/>
      <c r="B1208" s="64" t="s">
        <v>1135</v>
      </c>
      <c r="C1208" s="64" t="s">
        <v>1136</v>
      </c>
      <c r="D1208" s="4"/>
      <c r="E1208" s="186" t="s">
        <v>15</v>
      </c>
      <c r="F1208" s="186"/>
      <c r="G1208" s="185"/>
      <c r="H1208" s="103" t="s">
        <v>1128</v>
      </c>
      <c r="I1208" s="714"/>
    </row>
    <row r="1209" spans="1:9" ht="23.25">
      <c r="A1209" s="3">
        <v>377</v>
      </c>
      <c r="B1209" s="65" t="s">
        <v>1137</v>
      </c>
      <c r="C1209" s="65" t="s">
        <v>1138</v>
      </c>
      <c r="D1209" s="3" t="s">
        <v>16</v>
      </c>
      <c r="E1209" s="92" t="s">
        <v>29</v>
      </c>
      <c r="F1209" s="92">
        <v>50000</v>
      </c>
      <c r="G1209" s="92" t="s">
        <v>29</v>
      </c>
      <c r="H1209" s="65" t="s">
        <v>1131</v>
      </c>
      <c r="I1209" s="701" t="s">
        <v>69</v>
      </c>
    </row>
    <row r="1210" spans="1:9" ht="23.25">
      <c r="A1210" s="9"/>
      <c r="B1210" s="64" t="s">
        <v>1061</v>
      </c>
      <c r="C1210" s="64" t="s">
        <v>1001</v>
      </c>
      <c r="D1210" s="9"/>
      <c r="E1210" s="101"/>
      <c r="F1210" s="101" t="s">
        <v>15</v>
      </c>
      <c r="G1210" s="187"/>
      <c r="H1210" s="64" t="s">
        <v>1128</v>
      </c>
      <c r="I1210" s="723"/>
    </row>
    <row r="1211" spans="1:9" ht="23.25">
      <c r="A1211" s="3">
        <v>378</v>
      </c>
      <c r="B1211" s="65" t="s">
        <v>1139</v>
      </c>
      <c r="C1211" s="65" t="s">
        <v>1140</v>
      </c>
      <c r="D1211" s="3" t="s">
        <v>16</v>
      </c>
      <c r="E1211" s="92">
        <v>90000</v>
      </c>
      <c r="F1211" s="92" t="s">
        <v>29</v>
      </c>
      <c r="G1211" s="92" t="s">
        <v>29</v>
      </c>
      <c r="H1211" s="65" t="s">
        <v>1131</v>
      </c>
      <c r="I1211" s="701" t="s">
        <v>69</v>
      </c>
    </row>
    <row r="1212" spans="1:9" ht="23.25">
      <c r="A1212" s="9"/>
      <c r="B1212" s="64"/>
      <c r="C1212" s="64"/>
      <c r="D1212" s="9"/>
      <c r="E1212" s="101" t="s">
        <v>15</v>
      </c>
      <c r="F1212" s="187"/>
      <c r="G1212" s="187"/>
      <c r="H1212" s="64" t="s">
        <v>1128</v>
      </c>
      <c r="I1212" s="723"/>
    </row>
    <row r="1213" spans="1:10" s="15" customFormat="1" ht="23.25">
      <c r="A1213" s="700" t="s">
        <v>13</v>
      </c>
      <c r="B1213" s="700"/>
      <c r="C1213" s="700"/>
      <c r="D1213" s="700"/>
      <c r="E1213" s="246">
        <f>SUM(E1199:E1212)</f>
        <v>410000</v>
      </c>
      <c r="F1213" s="246">
        <f>SUM(F1199:F1212)</f>
        <v>50000</v>
      </c>
      <c r="G1213" s="246">
        <f>SUM(G1199:G1212)</f>
        <v>50000</v>
      </c>
      <c r="H1213" s="258" t="s">
        <v>1125</v>
      </c>
      <c r="I1213" s="66" t="s">
        <v>69</v>
      </c>
      <c r="J1213" s="374"/>
    </row>
    <row r="1214" spans="1:10" s="15" customFormat="1" ht="23.25">
      <c r="A1214" s="18"/>
      <c r="B1214" s="128"/>
      <c r="C1214" s="128"/>
      <c r="D1214" s="18"/>
      <c r="E1214" s="95"/>
      <c r="F1214" s="95"/>
      <c r="G1214" s="95"/>
      <c r="H1214" s="143"/>
      <c r="I1214" s="18"/>
      <c r="J1214" s="370"/>
    </row>
    <row r="1215" spans="1:9" ht="23.25">
      <c r="A1215" s="675" t="s">
        <v>12</v>
      </c>
      <c r="B1215" s="675"/>
      <c r="C1215" s="675"/>
      <c r="D1215" s="675"/>
      <c r="E1215" s="675"/>
      <c r="F1215" s="675"/>
      <c r="G1215" s="675"/>
      <c r="H1215" s="675"/>
      <c r="I1215" s="675"/>
    </row>
    <row r="1216" spans="1:9" ht="23.25">
      <c r="A1216" s="675" t="s">
        <v>33</v>
      </c>
      <c r="B1216" s="675"/>
      <c r="C1216" s="675"/>
      <c r="D1216" s="675"/>
      <c r="E1216" s="675"/>
      <c r="F1216" s="675"/>
      <c r="G1216" s="675"/>
      <c r="H1216" s="675"/>
      <c r="I1216" s="675"/>
    </row>
    <row r="1217" spans="1:9" ht="23.25">
      <c r="A1217" s="675" t="s">
        <v>14</v>
      </c>
      <c r="B1217" s="675"/>
      <c r="C1217" s="675"/>
      <c r="D1217" s="675"/>
      <c r="E1217" s="675"/>
      <c r="F1217" s="675"/>
      <c r="G1217" s="675"/>
      <c r="H1217" s="675"/>
      <c r="I1217" s="675"/>
    </row>
    <row r="1218" spans="1:9" ht="23.25">
      <c r="A1218" s="15" t="s">
        <v>1005</v>
      </c>
      <c r="B1218" s="127"/>
      <c r="C1218" s="127"/>
      <c r="D1218" s="15"/>
      <c r="E1218" s="49"/>
      <c r="F1218" s="49"/>
      <c r="G1218" s="49"/>
      <c r="H1218" s="127"/>
      <c r="I1218" s="15"/>
    </row>
    <row r="1219" ht="23.25">
      <c r="B1219" s="127" t="s">
        <v>1112</v>
      </c>
    </row>
    <row r="1220" spans="1:9" ht="23.25">
      <c r="A1220" s="60" t="s">
        <v>0</v>
      </c>
      <c r="B1220" s="60" t="s">
        <v>1</v>
      </c>
      <c r="C1220" s="60" t="s">
        <v>2</v>
      </c>
      <c r="D1220" s="29" t="s">
        <v>4</v>
      </c>
      <c r="E1220" s="700" t="s">
        <v>5</v>
      </c>
      <c r="F1220" s="700"/>
      <c r="G1220" s="700"/>
      <c r="H1220" s="60" t="s">
        <v>6</v>
      </c>
      <c r="I1220" s="60" t="s">
        <v>316</v>
      </c>
    </row>
    <row r="1221" spans="1:11" ht="23.25">
      <c r="A1221" s="112"/>
      <c r="B1221" s="112"/>
      <c r="C1221" s="112"/>
      <c r="D1221" s="17" t="s">
        <v>3</v>
      </c>
      <c r="E1221" s="66">
        <v>2557</v>
      </c>
      <c r="F1221" s="66">
        <v>2558</v>
      </c>
      <c r="G1221" s="66">
        <v>2559</v>
      </c>
      <c r="H1221" s="112"/>
      <c r="I1221" s="112" t="s">
        <v>317</v>
      </c>
      <c r="K1221" s="68"/>
    </row>
    <row r="1222" spans="1:9" ht="23.25">
      <c r="A1222" s="254">
        <v>379</v>
      </c>
      <c r="B1222" s="65" t="s">
        <v>1395</v>
      </c>
      <c r="C1222" s="129" t="s">
        <v>1141</v>
      </c>
      <c r="D1222" s="3" t="s">
        <v>1032</v>
      </c>
      <c r="E1222" s="189" t="s">
        <v>29</v>
      </c>
      <c r="F1222" s="92" t="s">
        <v>29</v>
      </c>
      <c r="G1222" s="92">
        <v>90000</v>
      </c>
      <c r="H1222" s="65" t="s">
        <v>1142</v>
      </c>
      <c r="I1222" s="701" t="s">
        <v>69</v>
      </c>
    </row>
    <row r="1223" spans="1:9" ht="23.25">
      <c r="A1223" s="79"/>
      <c r="B1223" s="103" t="s">
        <v>1143</v>
      </c>
      <c r="C1223" s="111" t="s">
        <v>1144</v>
      </c>
      <c r="D1223" s="14"/>
      <c r="E1223" s="259"/>
      <c r="F1223" s="186"/>
      <c r="G1223" s="186" t="s">
        <v>15</v>
      </c>
      <c r="H1223" s="103" t="s">
        <v>1145</v>
      </c>
      <c r="I1223" s="722"/>
    </row>
    <row r="1224" spans="1:9" ht="23.25">
      <c r="A1224" s="26">
        <v>380</v>
      </c>
      <c r="B1224" s="65" t="s">
        <v>1396</v>
      </c>
      <c r="C1224" s="129" t="s">
        <v>1114</v>
      </c>
      <c r="D1224" s="3" t="s">
        <v>1032</v>
      </c>
      <c r="E1224" s="192" t="s">
        <v>29</v>
      </c>
      <c r="F1224" s="92">
        <v>150000</v>
      </c>
      <c r="G1224" s="189" t="s">
        <v>29</v>
      </c>
      <c r="H1224" s="65" t="s">
        <v>1115</v>
      </c>
      <c r="I1224" s="701" t="s">
        <v>69</v>
      </c>
    </row>
    <row r="1225" spans="1:9" ht="23.25">
      <c r="A1225" s="36"/>
      <c r="B1225" s="103" t="s">
        <v>1146</v>
      </c>
      <c r="C1225" s="111" t="s">
        <v>1117</v>
      </c>
      <c r="D1225" s="4"/>
      <c r="E1225" s="193"/>
      <c r="F1225" s="186" t="s">
        <v>15</v>
      </c>
      <c r="G1225" s="259"/>
      <c r="H1225" s="103" t="s">
        <v>1117</v>
      </c>
      <c r="I1225" s="722"/>
    </row>
    <row r="1226" spans="1:10" ht="23.25">
      <c r="A1226" s="700" t="s">
        <v>13</v>
      </c>
      <c r="B1226" s="700"/>
      <c r="C1226" s="700"/>
      <c r="D1226" s="700"/>
      <c r="E1226" s="246">
        <f>SUM(E1222:E1225)</f>
        <v>0</v>
      </c>
      <c r="F1226" s="246">
        <f>SUM(F1222:F1225)</f>
        <v>150000</v>
      </c>
      <c r="G1226" s="246">
        <f>SUM(G1222:G1225)</f>
        <v>90000</v>
      </c>
      <c r="H1226" s="141" t="s">
        <v>1125</v>
      </c>
      <c r="I1226" s="66" t="s">
        <v>69</v>
      </c>
      <c r="J1226" s="374"/>
    </row>
    <row r="1227" spans="1:10" s="46" customFormat="1" ht="23.25">
      <c r="A1227" s="707" t="s">
        <v>1147</v>
      </c>
      <c r="B1227" s="707"/>
      <c r="C1227" s="707"/>
      <c r="D1227" s="707"/>
      <c r="E1227" s="126">
        <f>SUM(E1226,E1213)</f>
        <v>410000</v>
      </c>
      <c r="F1227" s="126">
        <f>SUM(F1226,F1213)</f>
        <v>200000</v>
      </c>
      <c r="G1227" s="126">
        <f>SUM(G1226,G1213)</f>
        <v>140000</v>
      </c>
      <c r="H1227" s="248"/>
      <c r="I1227" s="17"/>
      <c r="J1227" s="309"/>
    </row>
    <row r="1228" spans="1:10" ht="23.25">
      <c r="A1228" s="700" t="s">
        <v>1148</v>
      </c>
      <c r="B1228" s="700"/>
      <c r="C1228" s="700"/>
      <c r="D1228" s="700"/>
      <c r="E1228" s="246">
        <f>SUM(E1227,E1187,E1116,E1066)</f>
        <v>7427580</v>
      </c>
      <c r="F1228" s="246">
        <f>SUM(F1227,F1187,F1116,F1066)</f>
        <v>2450000</v>
      </c>
      <c r="G1228" s="246">
        <f>SUM(G1227,G1187,G1116,G1066)</f>
        <v>390000</v>
      </c>
      <c r="H1228" s="141"/>
      <c r="I1228" s="66"/>
      <c r="J1228" s="374"/>
    </row>
    <row r="1229" spans="1:10" ht="23.25">
      <c r="A1229" s="18"/>
      <c r="B1229" s="128"/>
      <c r="C1229" s="128"/>
      <c r="D1229" s="18"/>
      <c r="E1229" s="95"/>
      <c r="F1229" s="95"/>
      <c r="G1229" s="95"/>
      <c r="H1229" s="128"/>
      <c r="I1229" s="18"/>
      <c r="J1229" s="375"/>
    </row>
    <row r="1230" spans="1:10" ht="23.25">
      <c r="A1230" s="18"/>
      <c r="B1230" s="128"/>
      <c r="C1230" s="128"/>
      <c r="D1230" s="18"/>
      <c r="E1230" s="95"/>
      <c r="F1230" s="95"/>
      <c r="G1230" s="95"/>
      <c r="H1230" s="128"/>
      <c r="I1230" s="18"/>
      <c r="J1230" s="374"/>
    </row>
    <row r="1231" spans="1:9" ht="23.25">
      <c r="A1231" s="18"/>
      <c r="B1231" s="128"/>
      <c r="C1231" s="128"/>
      <c r="D1231" s="18"/>
      <c r="E1231" s="95"/>
      <c r="F1231" s="95"/>
      <c r="G1231" s="95"/>
      <c r="H1231" s="128"/>
      <c r="I1231" s="18"/>
    </row>
    <row r="1232" spans="1:9" ht="23.25">
      <c r="A1232" s="18"/>
      <c r="B1232" s="128"/>
      <c r="C1232" s="128"/>
      <c r="D1232" s="18"/>
      <c r="E1232" s="95"/>
      <c r="F1232" s="95"/>
      <c r="G1232" s="95"/>
      <c r="H1232" s="128"/>
      <c r="I1232" s="18"/>
    </row>
    <row r="1233" spans="1:9" ht="23.25">
      <c r="A1233" s="18"/>
      <c r="B1233" s="128"/>
      <c r="C1233" s="128"/>
      <c r="D1233" s="18"/>
      <c r="E1233" s="95"/>
      <c r="F1233" s="95"/>
      <c r="G1233" s="95"/>
      <c r="H1233" s="128"/>
      <c r="I1233" s="18"/>
    </row>
    <row r="1234" spans="1:9" ht="23.25">
      <c r="A1234" s="18"/>
      <c r="B1234" s="128"/>
      <c r="C1234" s="128"/>
      <c r="D1234" s="18"/>
      <c r="E1234" s="95"/>
      <c r="F1234" s="95"/>
      <c r="G1234" s="95"/>
      <c r="H1234" s="128"/>
      <c r="I1234" s="18"/>
    </row>
    <row r="1235" spans="1:9" ht="23.25">
      <c r="A1235" s="18"/>
      <c r="B1235" s="128"/>
      <c r="C1235" s="128"/>
      <c r="D1235" s="18"/>
      <c r="E1235" s="95"/>
      <c r="F1235" s="95"/>
      <c r="G1235" s="95"/>
      <c r="H1235" s="128"/>
      <c r="I1235" s="18"/>
    </row>
    <row r="1236" spans="1:9" ht="23.25">
      <c r="A1236" s="18"/>
      <c r="B1236" s="128"/>
      <c r="C1236" s="128"/>
      <c r="D1236" s="18"/>
      <c r="E1236" s="95"/>
      <c r="F1236" s="95"/>
      <c r="G1236" s="95"/>
      <c r="H1236" s="128"/>
      <c r="I1236" s="18"/>
    </row>
    <row r="1237" spans="1:9" ht="23.25">
      <c r="A1237" s="18"/>
      <c r="B1237" s="128"/>
      <c r="C1237" s="128"/>
      <c r="D1237" s="18"/>
      <c r="E1237" s="95"/>
      <c r="F1237" s="95"/>
      <c r="G1237" s="95"/>
      <c r="H1237" s="128"/>
      <c r="I1237" s="18"/>
    </row>
    <row r="1238" spans="1:9" ht="23.25">
      <c r="A1238" s="675" t="s">
        <v>12</v>
      </c>
      <c r="B1238" s="675"/>
      <c r="C1238" s="675"/>
      <c r="D1238" s="675"/>
      <c r="E1238" s="675"/>
      <c r="F1238" s="675"/>
      <c r="G1238" s="675"/>
      <c r="H1238" s="675"/>
      <c r="I1238" s="675"/>
    </row>
    <row r="1239" spans="1:9" ht="23.25">
      <c r="A1239" s="675" t="s">
        <v>35</v>
      </c>
      <c r="B1239" s="675"/>
      <c r="C1239" s="675"/>
      <c r="D1239" s="675"/>
      <c r="E1239" s="675"/>
      <c r="F1239" s="675"/>
      <c r="G1239" s="675"/>
      <c r="H1239" s="675"/>
      <c r="I1239" s="675"/>
    </row>
    <row r="1240" spans="1:9" ht="23.25">
      <c r="A1240" s="675" t="s">
        <v>1149</v>
      </c>
      <c r="B1240" s="675"/>
      <c r="C1240" s="675"/>
      <c r="D1240" s="675"/>
      <c r="E1240" s="675"/>
      <c r="F1240" s="675"/>
      <c r="G1240" s="675"/>
      <c r="H1240" s="675"/>
      <c r="I1240" s="675"/>
    </row>
    <row r="1241" spans="1:9" ht="23.25">
      <c r="A1241" s="15" t="s">
        <v>1150</v>
      </c>
      <c r="B1241" s="127"/>
      <c r="C1241" s="127"/>
      <c r="D1241" s="15"/>
      <c r="E1241" s="49"/>
      <c r="F1241" s="49"/>
      <c r="G1241" s="49"/>
      <c r="H1241" s="127"/>
      <c r="I1241" s="15"/>
    </row>
    <row r="1242" spans="1:9" ht="23.25">
      <c r="A1242" s="15"/>
      <c r="B1242" s="127" t="s">
        <v>1151</v>
      </c>
      <c r="C1242" s="127"/>
      <c r="D1242" s="15"/>
      <c r="E1242" s="49"/>
      <c r="F1242" s="49"/>
      <c r="G1242" s="49"/>
      <c r="H1242" s="127"/>
      <c r="I1242" s="15"/>
    </row>
    <row r="1243" spans="1:9" ht="23.25">
      <c r="A1243" s="60" t="s">
        <v>0</v>
      </c>
      <c r="B1243" s="60" t="s">
        <v>1</v>
      </c>
      <c r="C1243" s="60" t="s">
        <v>2</v>
      </c>
      <c r="D1243" s="29" t="s">
        <v>4</v>
      </c>
      <c r="E1243" s="700" t="s">
        <v>5</v>
      </c>
      <c r="F1243" s="700"/>
      <c r="G1243" s="700"/>
      <c r="H1243" s="60" t="s">
        <v>6</v>
      </c>
      <c r="I1243" s="60" t="s">
        <v>316</v>
      </c>
    </row>
    <row r="1244" spans="1:11" ht="23.25">
      <c r="A1244" s="112"/>
      <c r="B1244" s="112"/>
      <c r="C1244" s="112"/>
      <c r="D1244" s="17" t="s">
        <v>3</v>
      </c>
      <c r="E1244" s="66">
        <v>2557</v>
      </c>
      <c r="F1244" s="66">
        <v>2558</v>
      </c>
      <c r="G1244" s="66">
        <v>2559</v>
      </c>
      <c r="H1244" s="112"/>
      <c r="I1244" s="112" t="s">
        <v>317</v>
      </c>
      <c r="K1244" s="68"/>
    </row>
    <row r="1245" spans="1:9" ht="23.25">
      <c r="A1245" s="3">
        <v>381</v>
      </c>
      <c r="B1245" s="65" t="s">
        <v>1152</v>
      </c>
      <c r="C1245" s="65" t="s">
        <v>1153</v>
      </c>
      <c r="D1245" s="3" t="s">
        <v>16</v>
      </c>
      <c r="E1245" s="92">
        <v>100000</v>
      </c>
      <c r="F1245" s="92" t="s">
        <v>29</v>
      </c>
      <c r="G1245" s="92" t="s">
        <v>29</v>
      </c>
      <c r="H1245" s="65" t="s">
        <v>1015</v>
      </c>
      <c r="I1245" s="701" t="s">
        <v>69</v>
      </c>
    </row>
    <row r="1246" spans="1:9" ht="23.25">
      <c r="A1246" s="4"/>
      <c r="B1246" s="64"/>
      <c r="C1246" s="64" t="s">
        <v>1154</v>
      </c>
      <c r="D1246" s="9"/>
      <c r="E1246" s="187" t="s">
        <v>15</v>
      </c>
      <c r="F1246" s="187"/>
      <c r="G1246" s="187"/>
      <c r="H1246" s="64" t="s">
        <v>1155</v>
      </c>
      <c r="I1246" s="723"/>
    </row>
    <row r="1247" spans="1:9" ht="23.25">
      <c r="A1247" s="3">
        <v>382</v>
      </c>
      <c r="B1247" s="65" t="s">
        <v>1156</v>
      </c>
      <c r="C1247" s="65" t="s">
        <v>1157</v>
      </c>
      <c r="D1247" s="3" t="s">
        <v>16</v>
      </c>
      <c r="E1247" s="92">
        <v>50000</v>
      </c>
      <c r="F1247" s="92"/>
      <c r="G1247" s="92" t="s">
        <v>29</v>
      </c>
      <c r="H1247" s="65" t="s">
        <v>1158</v>
      </c>
      <c r="I1247" s="701" t="s">
        <v>11</v>
      </c>
    </row>
    <row r="1248" spans="1:9" ht="23.25">
      <c r="A1248" s="9"/>
      <c r="B1248" s="103" t="s">
        <v>16</v>
      </c>
      <c r="C1248" s="103" t="s">
        <v>1159</v>
      </c>
      <c r="D1248" s="4"/>
      <c r="E1248" s="186" t="s">
        <v>15</v>
      </c>
      <c r="F1248" s="186"/>
      <c r="G1248" s="186"/>
      <c r="H1248" s="103" t="s">
        <v>1160</v>
      </c>
      <c r="I1248" s="714"/>
    </row>
    <row r="1249" spans="1:9" ht="23.25">
      <c r="A1249" s="3">
        <v>383</v>
      </c>
      <c r="B1249" s="65" t="s">
        <v>1161</v>
      </c>
      <c r="C1249" s="65" t="s">
        <v>1162</v>
      </c>
      <c r="D1249" s="3" t="s">
        <v>16</v>
      </c>
      <c r="E1249" s="92" t="s">
        <v>29</v>
      </c>
      <c r="F1249" s="92">
        <v>900000</v>
      </c>
      <c r="G1249" s="92" t="s">
        <v>29</v>
      </c>
      <c r="H1249" s="65" t="s">
        <v>1163</v>
      </c>
      <c r="I1249" s="701" t="s">
        <v>11</v>
      </c>
    </row>
    <row r="1250" spans="1:10" ht="23.25">
      <c r="A1250" s="4"/>
      <c r="B1250" s="103" t="s">
        <v>16</v>
      </c>
      <c r="C1250" s="103" t="s">
        <v>1164</v>
      </c>
      <c r="D1250" s="4"/>
      <c r="E1250" s="186"/>
      <c r="F1250" s="186" t="s">
        <v>15</v>
      </c>
      <c r="G1250" s="186"/>
      <c r="H1250" s="103" t="s">
        <v>1165</v>
      </c>
      <c r="I1250" s="714"/>
      <c r="J1250" s="46" t="s">
        <v>539</v>
      </c>
    </row>
    <row r="1251" spans="1:9" ht="23.25">
      <c r="A1251" s="3">
        <v>384</v>
      </c>
      <c r="B1251" s="65" t="s">
        <v>1348</v>
      </c>
      <c r="C1251" s="65" t="s">
        <v>1153</v>
      </c>
      <c r="D1251" s="3" t="s">
        <v>16</v>
      </c>
      <c r="E1251" s="92">
        <v>200000</v>
      </c>
      <c r="F1251" s="101" t="s">
        <v>29</v>
      </c>
      <c r="G1251" s="101" t="s">
        <v>29</v>
      </c>
      <c r="H1251" s="65" t="s">
        <v>1015</v>
      </c>
      <c r="I1251" s="701" t="s">
        <v>69</v>
      </c>
    </row>
    <row r="1252" spans="1:9" ht="23.25">
      <c r="A1252" s="9"/>
      <c r="B1252" s="103" t="s">
        <v>1349</v>
      </c>
      <c r="C1252" s="103"/>
      <c r="D1252" s="4"/>
      <c r="E1252" s="186" t="s">
        <v>15</v>
      </c>
      <c r="F1252" s="186"/>
      <c r="G1252" s="186"/>
      <c r="H1252" s="103" t="s">
        <v>1155</v>
      </c>
      <c r="I1252" s="714"/>
    </row>
    <row r="1253" spans="1:9" s="46" customFormat="1" ht="23.25">
      <c r="A1253" s="724" t="s">
        <v>13</v>
      </c>
      <c r="B1253" s="725"/>
      <c r="C1253" s="725"/>
      <c r="D1253" s="726"/>
      <c r="E1253" s="260">
        <f>SUM(E1245:E1252)</f>
        <v>350000</v>
      </c>
      <c r="F1253" s="260">
        <f>SUM(F1245:F1252)</f>
        <v>900000</v>
      </c>
      <c r="G1253" s="260">
        <f>SUM(G1245:G1252)</f>
        <v>0</v>
      </c>
      <c r="H1253" s="261" t="s">
        <v>1069</v>
      </c>
      <c r="I1253" s="262" t="s">
        <v>1170</v>
      </c>
    </row>
    <row r="1254" spans="1:10" s="46" customFormat="1" ht="23.25">
      <c r="A1254" s="707" t="s">
        <v>1171</v>
      </c>
      <c r="B1254" s="707"/>
      <c r="C1254" s="707"/>
      <c r="D1254" s="707"/>
      <c r="E1254" s="126">
        <f>SUM(E1253)</f>
        <v>350000</v>
      </c>
      <c r="F1254" s="126">
        <f>SUM(F1253)</f>
        <v>900000</v>
      </c>
      <c r="G1254" s="126">
        <f>SUM(G1253)</f>
        <v>0</v>
      </c>
      <c r="H1254" s="248"/>
      <c r="I1254" s="17"/>
      <c r="J1254" s="310"/>
    </row>
    <row r="1255" spans="1:9" s="46" customFormat="1" ht="23.25">
      <c r="A1255" s="33"/>
      <c r="B1255" s="134"/>
      <c r="C1255" s="134"/>
      <c r="D1255" s="33"/>
      <c r="E1255" s="263"/>
      <c r="F1255" s="263"/>
      <c r="G1255" s="263"/>
      <c r="H1255" s="110"/>
      <c r="I1255" s="7"/>
    </row>
    <row r="1256" spans="1:12" s="46" customFormat="1" ht="23.25">
      <c r="A1256" s="33"/>
      <c r="B1256" s="134"/>
      <c r="C1256" s="134"/>
      <c r="D1256" s="33"/>
      <c r="E1256" s="263"/>
      <c r="F1256" s="263"/>
      <c r="G1256" s="263"/>
      <c r="H1256" s="110"/>
      <c r="I1256" s="7"/>
      <c r="L1256" s="46" t="s">
        <v>539</v>
      </c>
    </row>
    <row r="1257" spans="1:9" s="46" customFormat="1" ht="23.25">
      <c r="A1257" s="33"/>
      <c r="B1257" s="134"/>
      <c r="C1257" s="134"/>
      <c r="D1257" s="33"/>
      <c r="E1257" s="263"/>
      <c r="F1257" s="263"/>
      <c r="G1257" s="263"/>
      <c r="H1257" s="110"/>
      <c r="I1257" s="7"/>
    </row>
    <row r="1258" spans="1:9" s="46" customFormat="1" ht="23.25">
      <c r="A1258" s="232"/>
      <c r="B1258" s="233"/>
      <c r="C1258" s="233"/>
      <c r="D1258" s="232"/>
      <c r="E1258" s="234"/>
      <c r="F1258" s="234"/>
      <c r="G1258" s="234"/>
      <c r="H1258" s="143"/>
      <c r="I1258" s="264"/>
    </row>
    <row r="1259" spans="1:9" s="46" customFormat="1" ht="23.25">
      <c r="A1259" s="232"/>
      <c r="B1259" s="233"/>
      <c r="C1259" s="233"/>
      <c r="D1259" s="232"/>
      <c r="E1259" s="234"/>
      <c r="F1259" s="234"/>
      <c r="G1259" s="234"/>
      <c r="H1259" s="143"/>
      <c r="I1259" s="264"/>
    </row>
    <row r="1260" spans="1:9" s="46" customFormat="1" ht="23.25">
      <c r="A1260" s="232"/>
      <c r="B1260" s="233"/>
      <c r="C1260" s="233"/>
      <c r="D1260" s="232"/>
      <c r="E1260" s="234"/>
      <c r="F1260" s="234"/>
      <c r="G1260" s="234"/>
      <c r="H1260" s="143"/>
      <c r="I1260" s="264"/>
    </row>
    <row r="1261" spans="1:9" ht="23.25">
      <c r="A1261" s="675" t="s">
        <v>12</v>
      </c>
      <c r="B1261" s="675"/>
      <c r="C1261" s="675"/>
      <c r="D1261" s="675"/>
      <c r="E1261" s="675"/>
      <c r="F1261" s="675"/>
      <c r="G1261" s="675"/>
      <c r="H1261" s="675"/>
      <c r="I1261" s="675"/>
    </row>
    <row r="1262" spans="1:9" ht="23.25">
      <c r="A1262" s="675" t="s">
        <v>1172</v>
      </c>
      <c r="B1262" s="675"/>
      <c r="C1262" s="675"/>
      <c r="D1262" s="675"/>
      <c r="E1262" s="675"/>
      <c r="F1262" s="675"/>
      <c r="G1262" s="675"/>
      <c r="H1262" s="675"/>
      <c r="I1262" s="675"/>
    </row>
    <row r="1263" spans="1:9" ht="23.25">
      <c r="A1263" s="675" t="s">
        <v>1149</v>
      </c>
      <c r="B1263" s="675"/>
      <c r="C1263" s="675"/>
      <c r="D1263" s="675"/>
      <c r="E1263" s="675"/>
      <c r="F1263" s="675"/>
      <c r="G1263" s="675"/>
      <c r="H1263" s="675"/>
      <c r="I1263" s="675"/>
    </row>
    <row r="1264" spans="1:9" ht="23.25">
      <c r="A1264" s="15" t="s">
        <v>1150</v>
      </c>
      <c r="B1264" s="127"/>
      <c r="C1264" s="127"/>
      <c r="D1264" s="15"/>
      <c r="E1264" s="49"/>
      <c r="F1264" s="49"/>
      <c r="G1264" s="49"/>
      <c r="H1264" s="127"/>
      <c r="I1264" s="15"/>
    </row>
    <row r="1265" spans="1:9" ht="23.25">
      <c r="A1265" s="15"/>
      <c r="B1265" s="127" t="s">
        <v>1173</v>
      </c>
      <c r="C1265" s="127"/>
      <c r="D1265" s="15"/>
      <c r="E1265" s="49"/>
      <c r="F1265" s="49"/>
      <c r="G1265" s="49"/>
      <c r="H1265" s="127"/>
      <c r="I1265" s="15"/>
    </row>
    <row r="1266" spans="1:9" ht="23.25">
      <c r="A1266" s="60" t="s">
        <v>0</v>
      </c>
      <c r="B1266" s="60" t="s">
        <v>1</v>
      </c>
      <c r="C1266" s="60" t="s">
        <v>2</v>
      </c>
      <c r="D1266" s="29" t="s">
        <v>4</v>
      </c>
      <c r="E1266" s="700" t="s">
        <v>5</v>
      </c>
      <c r="F1266" s="700"/>
      <c r="G1266" s="700"/>
      <c r="H1266" s="60" t="s">
        <v>6</v>
      </c>
      <c r="I1266" s="60" t="s">
        <v>316</v>
      </c>
    </row>
    <row r="1267" spans="1:11" ht="23.25">
      <c r="A1267" s="112"/>
      <c r="B1267" s="112"/>
      <c r="C1267" s="112"/>
      <c r="D1267" s="17" t="s">
        <v>3</v>
      </c>
      <c r="E1267" s="66">
        <v>2557</v>
      </c>
      <c r="F1267" s="66">
        <v>2558</v>
      </c>
      <c r="G1267" s="66">
        <v>2559</v>
      </c>
      <c r="H1267" s="112"/>
      <c r="I1267" s="112" t="s">
        <v>317</v>
      </c>
      <c r="K1267" s="68"/>
    </row>
    <row r="1268" spans="1:9" ht="23.25">
      <c r="A1268" s="3">
        <v>385</v>
      </c>
      <c r="B1268" s="94" t="s">
        <v>1350</v>
      </c>
      <c r="C1268" s="65" t="s">
        <v>1166</v>
      </c>
      <c r="D1268" s="3" t="s">
        <v>16</v>
      </c>
      <c r="E1268" s="101">
        <v>90000</v>
      </c>
      <c r="F1268" s="92" t="s">
        <v>29</v>
      </c>
      <c r="G1268" s="92" t="s">
        <v>29</v>
      </c>
      <c r="H1268" s="65" t="s">
        <v>1167</v>
      </c>
      <c r="I1268" s="701" t="s">
        <v>69</v>
      </c>
    </row>
    <row r="1269" spans="1:9" ht="23.25">
      <c r="A1269" s="4"/>
      <c r="B1269" s="113" t="s">
        <v>1061</v>
      </c>
      <c r="C1269" s="103" t="s">
        <v>1169</v>
      </c>
      <c r="D1269" s="4"/>
      <c r="E1269" s="186" t="s">
        <v>15</v>
      </c>
      <c r="F1269" s="186"/>
      <c r="G1269" s="186"/>
      <c r="H1269" s="103" t="s">
        <v>1169</v>
      </c>
      <c r="I1269" s="714"/>
    </row>
    <row r="1270" spans="1:9" ht="23.25">
      <c r="A1270" s="3">
        <v>386</v>
      </c>
      <c r="B1270" s="65" t="s">
        <v>1351</v>
      </c>
      <c r="C1270" s="65" t="s">
        <v>1174</v>
      </c>
      <c r="D1270" s="3" t="s">
        <v>16</v>
      </c>
      <c r="E1270" s="92" t="s">
        <v>29</v>
      </c>
      <c r="F1270" s="92">
        <v>100000</v>
      </c>
      <c r="G1270" s="92" t="s">
        <v>29</v>
      </c>
      <c r="H1270" s="65" t="s">
        <v>1175</v>
      </c>
      <c r="I1270" s="701" t="s">
        <v>69</v>
      </c>
    </row>
    <row r="1271" spans="1:9" ht="23.25">
      <c r="A1271" s="4"/>
      <c r="B1271" s="103" t="s">
        <v>1176</v>
      </c>
      <c r="C1271" s="103" t="s">
        <v>1177</v>
      </c>
      <c r="D1271" s="4"/>
      <c r="E1271" s="186"/>
      <c r="F1271" s="186" t="s">
        <v>15</v>
      </c>
      <c r="G1271" s="186"/>
      <c r="H1271" s="103" t="s">
        <v>1178</v>
      </c>
      <c r="I1271" s="714"/>
    </row>
    <row r="1272" spans="1:9" ht="23.25">
      <c r="A1272" s="3">
        <v>387</v>
      </c>
      <c r="B1272" s="65" t="s">
        <v>1352</v>
      </c>
      <c r="C1272" s="129" t="s">
        <v>1398</v>
      </c>
      <c r="D1272" s="3" t="s">
        <v>16</v>
      </c>
      <c r="E1272" s="192" t="s">
        <v>29</v>
      </c>
      <c r="F1272" s="92" t="s">
        <v>29</v>
      </c>
      <c r="G1272" s="92">
        <v>500000</v>
      </c>
      <c r="H1272" s="129" t="s">
        <v>1175</v>
      </c>
      <c r="I1272" s="701" t="s">
        <v>69</v>
      </c>
    </row>
    <row r="1273" spans="1:9" ht="23.25">
      <c r="A1273" s="4"/>
      <c r="B1273" s="103" t="s">
        <v>1179</v>
      </c>
      <c r="C1273" s="111" t="s">
        <v>1177</v>
      </c>
      <c r="D1273" s="4"/>
      <c r="E1273" s="193"/>
      <c r="F1273" s="186"/>
      <c r="G1273" s="186" t="s">
        <v>15</v>
      </c>
      <c r="H1273" s="111" t="s">
        <v>1177</v>
      </c>
      <c r="I1273" s="722"/>
    </row>
    <row r="1274" spans="1:9" ht="23.25">
      <c r="A1274" s="3">
        <v>388</v>
      </c>
      <c r="B1274" s="65" t="s">
        <v>1353</v>
      </c>
      <c r="C1274" s="65" t="s">
        <v>1138</v>
      </c>
      <c r="D1274" s="3" t="s">
        <v>1032</v>
      </c>
      <c r="E1274" s="192">
        <v>100000</v>
      </c>
      <c r="F1274" s="92" t="s">
        <v>29</v>
      </c>
      <c r="G1274" s="192" t="s">
        <v>29</v>
      </c>
      <c r="H1274" s="65" t="s">
        <v>1397</v>
      </c>
      <c r="I1274" s="701" t="s">
        <v>69</v>
      </c>
    </row>
    <row r="1275" spans="1:9" ht="23.25">
      <c r="A1275" s="4"/>
      <c r="B1275" s="103" t="s">
        <v>1180</v>
      </c>
      <c r="C1275" s="103" t="s">
        <v>1001</v>
      </c>
      <c r="D1275" s="4"/>
      <c r="E1275" s="193" t="s">
        <v>15</v>
      </c>
      <c r="F1275" s="186"/>
      <c r="G1275" s="193"/>
      <c r="H1275" s="103" t="s">
        <v>1327</v>
      </c>
      <c r="I1275" s="722"/>
    </row>
    <row r="1276" spans="1:9" ht="23.25">
      <c r="A1276" s="3">
        <v>389</v>
      </c>
      <c r="B1276" s="65" t="s">
        <v>1354</v>
      </c>
      <c r="C1276" s="65" t="s">
        <v>1166</v>
      </c>
      <c r="D1276" s="3" t="s">
        <v>16</v>
      </c>
      <c r="E1276" s="92">
        <v>300000</v>
      </c>
      <c r="F1276" s="101" t="s">
        <v>29</v>
      </c>
      <c r="G1276" s="101" t="s">
        <v>29</v>
      </c>
      <c r="H1276" s="65" t="s">
        <v>1167</v>
      </c>
      <c r="I1276" s="701" t="s">
        <v>69</v>
      </c>
    </row>
    <row r="1277" spans="1:9" ht="23.25">
      <c r="A1277" s="9"/>
      <c r="B1277" s="64" t="s">
        <v>1168</v>
      </c>
      <c r="C1277" s="64" t="s">
        <v>1169</v>
      </c>
      <c r="D1277" s="9"/>
      <c r="E1277" s="186" t="s">
        <v>15</v>
      </c>
      <c r="F1277" s="101"/>
      <c r="G1277" s="101"/>
      <c r="H1277" s="64" t="s">
        <v>1169</v>
      </c>
      <c r="I1277" s="723"/>
    </row>
    <row r="1278" spans="1:9" ht="23.25">
      <c r="A1278" s="3">
        <v>390</v>
      </c>
      <c r="B1278" s="65" t="s">
        <v>1355</v>
      </c>
      <c r="C1278" s="65" t="s">
        <v>1166</v>
      </c>
      <c r="D1278" s="3" t="s">
        <v>16</v>
      </c>
      <c r="E1278" s="92" t="s">
        <v>29</v>
      </c>
      <c r="F1278" s="92">
        <v>100000</v>
      </c>
      <c r="G1278" s="92"/>
      <c r="H1278" s="65" t="s">
        <v>1167</v>
      </c>
      <c r="I1278" s="701" t="s">
        <v>69</v>
      </c>
    </row>
    <row r="1279" spans="1:9" ht="23.25">
      <c r="A1279" s="4"/>
      <c r="B1279" s="103" t="s">
        <v>1061</v>
      </c>
      <c r="C1279" s="103" t="s">
        <v>1169</v>
      </c>
      <c r="D1279" s="4"/>
      <c r="E1279" s="186"/>
      <c r="F1279" s="186" t="s">
        <v>15</v>
      </c>
      <c r="G1279" s="186"/>
      <c r="H1279" s="103" t="s">
        <v>1169</v>
      </c>
      <c r="I1279" s="714"/>
    </row>
    <row r="1280" spans="1:10" ht="23.25">
      <c r="A1280" s="700" t="s">
        <v>13</v>
      </c>
      <c r="B1280" s="700"/>
      <c r="C1280" s="700"/>
      <c r="D1280" s="700"/>
      <c r="E1280" s="246">
        <f>SUM(E1268:E1279)</f>
        <v>490000</v>
      </c>
      <c r="F1280" s="246">
        <f>SUM(F1268:F1279)</f>
        <v>200000</v>
      </c>
      <c r="G1280" s="246">
        <f>SUM(G1268:G1279)</f>
        <v>500000</v>
      </c>
      <c r="H1280" s="141"/>
      <c r="I1280" s="265"/>
      <c r="J1280" s="374"/>
    </row>
    <row r="1281" spans="1:10" s="46" customFormat="1" ht="23.25">
      <c r="A1281" s="707" t="s">
        <v>1181</v>
      </c>
      <c r="B1281" s="707"/>
      <c r="C1281" s="707"/>
      <c r="D1281" s="707"/>
      <c r="E1281" s="126">
        <f>SUM(E1280)</f>
        <v>490000</v>
      </c>
      <c r="F1281" s="126">
        <f>SUM(F1280)</f>
        <v>200000</v>
      </c>
      <c r="G1281" s="126">
        <f>SUM(G1280)</f>
        <v>500000</v>
      </c>
      <c r="H1281" s="248"/>
      <c r="I1281" s="17"/>
      <c r="J1281" s="310"/>
    </row>
    <row r="1282" spans="1:10" s="46" customFormat="1" ht="23.25">
      <c r="A1282" s="18"/>
      <c r="B1282" s="18"/>
      <c r="C1282" s="18"/>
      <c r="D1282" s="18"/>
      <c r="E1282" s="266"/>
      <c r="F1282" s="266"/>
      <c r="G1282" s="266"/>
      <c r="H1282" s="128"/>
      <c r="I1282" s="18"/>
      <c r="J1282" s="309"/>
    </row>
    <row r="1283" spans="1:10" s="46" customFormat="1" ht="23.25">
      <c r="A1283" s="18"/>
      <c r="B1283" s="18"/>
      <c r="C1283" s="18"/>
      <c r="D1283" s="18"/>
      <c r="E1283" s="266"/>
      <c r="F1283" s="266"/>
      <c r="G1283" s="266"/>
      <c r="H1283" s="128"/>
      <c r="I1283" s="18"/>
      <c r="J1283" s="63"/>
    </row>
    <row r="1284" spans="1:9" ht="23.25">
      <c r="A1284" s="675" t="s">
        <v>12</v>
      </c>
      <c r="B1284" s="675"/>
      <c r="C1284" s="675"/>
      <c r="D1284" s="675"/>
      <c r="E1284" s="675"/>
      <c r="F1284" s="675"/>
      <c r="G1284" s="675"/>
      <c r="H1284" s="675"/>
      <c r="I1284" s="675"/>
    </row>
    <row r="1285" spans="1:9" ht="23.25">
      <c r="A1285" s="675" t="s">
        <v>35</v>
      </c>
      <c r="B1285" s="675"/>
      <c r="C1285" s="675"/>
      <c r="D1285" s="675"/>
      <c r="E1285" s="675"/>
      <c r="F1285" s="675"/>
      <c r="G1285" s="675"/>
      <c r="H1285" s="675"/>
      <c r="I1285" s="675"/>
    </row>
    <row r="1286" spans="1:9" ht="23.25">
      <c r="A1286" s="675" t="s">
        <v>1149</v>
      </c>
      <c r="B1286" s="675"/>
      <c r="C1286" s="675"/>
      <c r="D1286" s="675"/>
      <c r="E1286" s="675"/>
      <c r="F1286" s="675"/>
      <c r="G1286" s="675"/>
      <c r="H1286" s="675"/>
      <c r="I1286" s="675"/>
    </row>
    <row r="1287" spans="1:9" ht="23.25">
      <c r="A1287" s="15" t="s">
        <v>1150</v>
      </c>
      <c r="B1287" s="127"/>
      <c r="C1287" s="127"/>
      <c r="D1287" s="15"/>
      <c r="E1287" s="49"/>
      <c r="F1287" s="49"/>
      <c r="G1287" s="49"/>
      <c r="H1287" s="127"/>
      <c r="I1287" s="15"/>
    </row>
    <row r="1288" spans="1:9" ht="23.25">
      <c r="A1288" s="15"/>
      <c r="B1288" s="127" t="s">
        <v>1182</v>
      </c>
      <c r="C1288" s="127"/>
      <c r="D1288" s="15"/>
      <c r="E1288" s="49"/>
      <c r="F1288" s="49"/>
      <c r="G1288" s="49"/>
      <c r="H1288" s="127"/>
      <c r="I1288" s="15"/>
    </row>
    <row r="1289" spans="1:9" ht="23.25">
      <c r="A1289" s="60" t="s">
        <v>0</v>
      </c>
      <c r="B1289" s="60" t="s">
        <v>1</v>
      </c>
      <c r="C1289" s="60" t="s">
        <v>2</v>
      </c>
      <c r="D1289" s="29" t="s">
        <v>4</v>
      </c>
      <c r="E1289" s="700" t="s">
        <v>5</v>
      </c>
      <c r="F1289" s="700"/>
      <c r="G1289" s="700"/>
      <c r="H1289" s="60" t="s">
        <v>6</v>
      </c>
      <c r="I1289" s="60" t="s">
        <v>316</v>
      </c>
    </row>
    <row r="1290" spans="1:11" ht="23.25">
      <c r="A1290" s="112"/>
      <c r="B1290" s="112"/>
      <c r="C1290" s="112"/>
      <c r="D1290" s="17" t="s">
        <v>3</v>
      </c>
      <c r="E1290" s="66">
        <v>2557</v>
      </c>
      <c r="F1290" s="66">
        <v>2558</v>
      </c>
      <c r="G1290" s="66">
        <v>2559</v>
      </c>
      <c r="H1290" s="112"/>
      <c r="I1290" s="112" t="s">
        <v>317</v>
      </c>
      <c r="K1290" s="68"/>
    </row>
    <row r="1291" spans="1:10" s="2" customFormat="1" ht="20.25" customHeight="1">
      <c r="A1291" s="3">
        <v>391</v>
      </c>
      <c r="B1291" s="65" t="s">
        <v>1399</v>
      </c>
      <c r="C1291" s="65" t="s">
        <v>1174</v>
      </c>
      <c r="D1291" s="3" t="s">
        <v>16</v>
      </c>
      <c r="E1291" s="92">
        <v>100000</v>
      </c>
      <c r="F1291" s="92" t="s">
        <v>29</v>
      </c>
      <c r="G1291" s="92" t="s">
        <v>29</v>
      </c>
      <c r="H1291" s="65" t="s">
        <v>1183</v>
      </c>
      <c r="I1291" s="701" t="s">
        <v>69</v>
      </c>
      <c r="J1291" s="368"/>
    </row>
    <row r="1292" spans="1:10" s="2" customFormat="1" ht="21">
      <c r="A1292" s="4"/>
      <c r="B1292" s="103" t="s">
        <v>1184</v>
      </c>
      <c r="C1292" s="103" t="s">
        <v>1185</v>
      </c>
      <c r="D1292" s="4"/>
      <c r="E1292" s="186" t="s">
        <v>15</v>
      </c>
      <c r="F1292" s="185"/>
      <c r="G1292" s="185"/>
      <c r="H1292" s="103" t="s">
        <v>1185</v>
      </c>
      <c r="I1292" s="714"/>
      <c r="J1292" s="368"/>
    </row>
    <row r="1293" spans="1:10" s="2" customFormat="1" ht="21">
      <c r="A1293" s="34">
        <v>392</v>
      </c>
      <c r="B1293" s="65" t="s">
        <v>1400</v>
      </c>
      <c r="C1293" s="65" t="s">
        <v>1186</v>
      </c>
      <c r="D1293" s="3" t="s">
        <v>16</v>
      </c>
      <c r="E1293" s="92">
        <v>200000</v>
      </c>
      <c r="F1293" s="92" t="s">
        <v>29</v>
      </c>
      <c r="G1293" s="92" t="s">
        <v>29</v>
      </c>
      <c r="H1293" s="65" t="s">
        <v>1187</v>
      </c>
      <c r="I1293" s="701" t="s">
        <v>69</v>
      </c>
      <c r="J1293" s="368"/>
    </row>
    <row r="1294" spans="1:10" s="2" customFormat="1" ht="21">
      <c r="A1294" s="35"/>
      <c r="B1294" s="103" t="s">
        <v>1188</v>
      </c>
      <c r="C1294" s="103" t="s">
        <v>1189</v>
      </c>
      <c r="D1294" s="4"/>
      <c r="E1294" s="186" t="s">
        <v>15</v>
      </c>
      <c r="F1294" s="185"/>
      <c r="G1294" s="185"/>
      <c r="H1294" s="103" t="s">
        <v>1189</v>
      </c>
      <c r="I1294" s="714"/>
      <c r="J1294" s="368"/>
    </row>
    <row r="1295" spans="1:10" s="2" customFormat="1" ht="21">
      <c r="A1295" s="34">
        <v>393</v>
      </c>
      <c r="B1295" s="65" t="s">
        <v>1401</v>
      </c>
      <c r="C1295" s="65" t="s">
        <v>1186</v>
      </c>
      <c r="D1295" s="3" t="s">
        <v>16</v>
      </c>
      <c r="E1295" s="92"/>
      <c r="F1295" s="92" t="s">
        <v>29</v>
      </c>
      <c r="G1295" s="92">
        <v>100000</v>
      </c>
      <c r="H1295" s="65" t="s">
        <v>1187</v>
      </c>
      <c r="I1295" s="701" t="s">
        <v>69</v>
      </c>
      <c r="J1295" s="368"/>
    </row>
    <row r="1296" spans="1:10" s="2" customFormat="1" ht="21">
      <c r="A1296" s="35"/>
      <c r="B1296" s="103" t="s">
        <v>16</v>
      </c>
      <c r="C1296" s="103" t="s">
        <v>1190</v>
      </c>
      <c r="D1296" s="4"/>
      <c r="E1296" s="186"/>
      <c r="F1296" s="185"/>
      <c r="G1296" s="186" t="s">
        <v>15</v>
      </c>
      <c r="H1296" s="103" t="s">
        <v>1190</v>
      </c>
      <c r="I1296" s="714"/>
      <c r="J1296" s="368"/>
    </row>
    <row r="1297" spans="1:9" ht="24" customHeight="1">
      <c r="A1297" s="34">
        <v>394</v>
      </c>
      <c r="B1297" s="94" t="s">
        <v>1402</v>
      </c>
      <c r="C1297" s="132" t="s">
        <v>1192</v>
      </c>
      <c r="D1297" s="25" t="s">
        <v>16</v>
      </c>
      <c r="E1297" s="92" t="s">
        <v>29</v>
      </c>
      <c r="F1297" s="189" t="s">
        <v>29</v>
      </c>
      <c r="G1297" s="92">
        <v>90000</v>
      </c>
      <c r="H1297" s="94" t="s">
        <v>1185</v>
      </c>
      <c r="I1297" s="701" t="s">
        <v>69</v>
      </c>
    </row>
    <row r="1298" spans="1:9" ht="24" customHeight="1">
      <c r="A1298" s="35"/>
      <c r="B1298" s="113" t="s">
        <v>1356</v>
      </c>
      <c r="C1298" s="136" t="s">
        <v>1193</v>
      </c>
      <c r="D1298" s="48"/>
      <c r="E1298" s="186"/>
      <c r="F1298" s="259"/>
      <c r="G1298" s="186" t="s">
        <v>15</v>
      </c>
      <c r="H1298" s="113" t="s">
        <v>1191</v>
      </c>
      <c r="I1298" s="714"/>
    </row>
    <row r="1299" spans="1:9" ht="24" customHeight="1">
      <c r="A1299" s="34">
        <v>395</v>
      </c>
      <c r="B1299" s="94" t="s">
        <v>1403</v>
      </c>
      <c r="C1299" s="132" t="s">
        <v>1192</v>
      </c>
      <c r="D1299" s="3" t="s">
        <v>16</v>
      </c>
      <c r="E1299" s="192" t="s">
        <v>29</v>
      </c>
      <c r="F1299" s="317" t="s">
        <v>29</v>
      </c>
      <c r="G1299" s="192">
        <v>80000</v>
      </c>
      <c r="H1299" s="94" t="s">
        <v>1185</v>
      </c>
      <c r="I1299" s="701" t="s">
        <v>69</v>
      </c>
    </row>
    <row r="1300" spans="1:9" ht="24" customHeight="1">
      <c r="A1300" s="35"/>
      <c r="B1300" s="113" t="s">
        <v>1357</v>
      </c>
      <c r="C1300" s="136"/>
      <c r="D1300" s="4"/>
      <c r="E1300" s="193"/>
      <c r="F1300" s="186"/>
      <c r="G1300" s="193" t="s">
        <v>15</v>
      </c>
      <c r="H1300" s="113" t="s">
        <v>1358</v>
      </c>
      <c r="I1300" s="714"/>
    </row>
    <row r="1301" spans="1:9" ht="24" customHeight="1">
      <c r="A1301" s="34">
        <v>396</v>
      </c>
      <c r="B1301" s="94" t="s">
        <v>1404</v>
      </c>
      <c r="C1301" s="65" t="s">
        <v>1166</v>
      </c>
      <c r="D1301" s="3" t="s">
        <v>16</v>
      </c>
      <c r="E1301" s="192" t="s">
        <v>29</v>
      </c>
      <c r="F1301" s="92">
        <v>90000</v>
      </c>
      <c r="G1301" s="192" t="s">
        <v>29</v>
      </c>
      <c r="H1301" s="65" t="s">
        <v>1167</v>
      </c>
      <c r="I1301" s="701" t="s">
        <v>69</v>
      </c>
    </row>
    <row r="1302" spans="1:9" ht="24" customHeight="1">
      <c r="A1302" s="35"/>
      <c r="B1302" s="113" t="s">
        <v>1194</v>
      </c>
      <c r="C1302" s="103" t="s">
        <v>1169</v>
      </c>
      <c r="D1302" s="4"/>
      <c r="E1302" s="193"/>
      <c r="F1302" s="186"/>
      <c r="G1302" s="193"/>
      <c r="H1302" s="103" t="s">
        <v>1169</v>
      </c>
      <c r="I1302" s="714"/>
    </row>
    <row r="1303" spans="1:9" ht="24" customHeight="1">
      <c r="A1303" s="721" t="s">
        <v>13</v>
      </c>
      <c r="B1303" s="721"/>
      <c r="C1303" s="721"/>
      <c r="D1303" s="721"/>
      <c r="E1303" s="246">
        <f>SUM(E1291:E1302)</f>
        <v>300000</v>
      </c>
      <c r="F1303" s="246">
        <f>SUM(F1291:F1302)</f>
        <v>90000</v>
      </c>
      <c r="G1303" s="246">
        <f>SUM(G1291:G1302)</f>
        <v>270000</v>
      </c>
      <c r="H1303" s="247"/>
      <c r="I1303" s="267"/>
    </row>
    <row r="1304" spans="1:10" s="46" customFormat="1" ht="23.25">
      <c r="A1304" s="707" t="s">
        <v>1195</v>
      </c>
      <c r="B1304" s="707"/>
      <c r="C1304" s="707"/>
      <c r="D1304" s="707"/>
      <c r="E1304" s="126">
        <f>SUM(E1303)</f>
        <v>300000</v>
      </c>
      <c r="F1304" s="126">
        <f>SUM(F1303)</f>
        <v>90000</v>
      </c>
      <c r="G1304" s="126">
        <f>SUM(G1303)</f>
        <v>270000</v>
      </c>
      <c r="H1304" s="248"/>
      <c r="I1304" s="17"/>
      <c r="J1304" s="309"/>
    </row>
    <row r="1305" spans="1:10" s="269" customFormat="1" ht="21">
      <c r="A1305" s="700" t="s">
        <v>1196</v>
      </c>
      <c r="B1305" s="700"/>
      <c r="C1305" s="700"/>
      <c r="D1305" s="700"/>
      <c r="E1305" s="246">
        <f>SUM(E1304,E1281,E1254)</f>
        <v>1140000</v>
      </c>
      <c r="F1305" s="246">
        <f>SUM(F1304,F1281,F1254)</f>
        <v>1190000</v>
      </c>
      <c r="G1305" s="246">
        <f>SUM(G1304,G1281,G1254)</f>
        <v>770000</v>
      </c>
      <c r="H1305" s="141"/>
      <c r="I1305" s="268"/>
      <c r="J1305" s="376"/>
    </row>
    <row r="1306" spans="1:10" s="269" customFormat="1" ht="21">
      <c r="A1306" s="18"/>
      <c r="B1306" s="18"/>
      <c r="C1306" s="18"/>
      <c r="D1306" s="18"/>
      <c r="E1306" s="266"/>
      <c r="F1306" s="266"/>
      <c r="G1306" s="266"/>
      <c r="H1306" s="128"/>
      <c r="I1306" s="270"/>
      <c r="J1306" s="376"/>
    </row>
    <row r="1307" spans="1:9" ht="23.25">
      <c r="A1307" s="675" t="s">
        <v>12</v>
      </c>
      <c r="B1307" s="675"/>
      <c r="C1307" s="675"/>
      <c r="D1307" s="675"/>
      <c r="E1307" s="675"/>
      <c r="F1307" s="675"/>
      <c r="G1307" s="675"/>
      <c r="H1307" s="675"/>
      <c r="I1307" s="675"/>
    </row>
    <row r="1308" spans="1:9" ht="23.25">
      <c r="A1308" s="675" t="s">
        <v>35</v>
      </c>
      <c r="B1308" s="675"/>
      <c r="C1308" s="675"/>
      <c r="D1308" s="675"/>
      <c r="E1308" s="675"/>
      <c r="F1308" s="675"/>
      <c r="G1308" s="675"/>
      <c r="H1308" s="675"/>
      <c r="I1308" s="675"/>
    </row>
    <row r="1309" spans="1:9" ht="23.25">
      <c r="A1309" s="675" t="s">
        <v>1149</v>
      </c>
      <c r="B1309" s="675"/>
      <c r="C1309" s="675"/>
      <c r="D1309" s="675"/>
      <c r="E1309" s="675"/>
      <c r="F1309" s="675"/>
      <c r="G1309" s="675"/>
      <c r="H1309" s="675"/>
      <c r="I1309" s="675"/>
    </row>
    <row r="1310" spans="1:9" ht="23.25">
      <c r="A1310" s="15" t="s">
        <v>1197</v>
      </c>
      <c r="B1310" s="127"/>
      <c r="C1310" s="127"/>
      <c r="D1310" s="15"/>
      <c r="E1310" s="49"/>
      <c r="F1310" s="49"/>
      <c r="G1310" s="49"/>
      <c r="H1310" s="127"/>
      <c r="I1310" s="15"/>
    </row>
    <row r="1311" spans="1:9" ht="23.25">
      <c r="A1311" s="15"/>
      <c r="B1311" s="127" t="s">
        <v>1198</v>
      </c>
      <c r="C1311" s="127"/>
      <c r="D1311" s="15"/>
      <c r="E1311" s="49"/>
      <c r="F1311" s="49"/>
      <c r="G1311" s="49"/>
      <c r="H1311" s="127"/>
      <c r="I1311" s="15"/>
    </row>
    <row r="1312" spans="1:9" ht="23.25">
      <c r="A1312" s="60" t="s">
        <v>0</v>
      </c>
      <c r="B1312" s="60" t="s">
        <v>1</v>
      </c>
      <c r="C1312" s="60" t="s">
        <v>2</v>
      </c>
      <c r="D1312" s="29" t="s">
        <v>4</v>
      </c>
      <c r="E1312" s="700" t="s">
        <v>5</v>
      </c>
      <c r="F1312" s="700"/>
      <c r="G1312" s="700"/>
      <c r="H1312" s="60" t="s">
        <v>6</v>
      </c>
      <c r="I1312" s="60" t="s">
        <v>316</v>
      </c>
    </row>
    <row r="1313" spans="1:11" ht="23.25">
      <c r="A1313" s="112"/>
      <c r="B1313" s="112"/>
      <c r="C1313" s="112"/>
      <c r="D1313" s="17" t="s">
        <v>3</v>
      </c>
      <c r="E1313" s="66">
        <v>2557</v>
      </c>
      <c r="F1313" s="66">
        <v>2558</v>
      </c>
      <c r="G1313" s="66">
        <v>2559</v>
      </c>
      <c r="H1313" s="112"/>
      <c r="I1313" s="112" t="s">
        <v>317</v>
      </c>
      <c r="K1313" s="68"/>
    </row>
    <row r="1314" spans="1:9" ht="23.25">
      <c r="A1314" s="26">
        <v>397</v>
      </c>
      <c r="B1314" s="93" t="s">
        <v>1199</v>
      </c>
      <c r="C1314" s="65" t="s">
        <v>1106</v>
      </c>
      <c r="D1314" s="38" t="s">
        <v>1200</v>
      </c>
      <c r="E1314" s="188" t="s">
        <v>29</v>
      </c>
      <c r="F1314" s="188" t="s">
        <v>29</v>
      </c>
      <c r="G1314" s="192">
        <v>5000000</v>
      </c>
      <c r="H1314" s="65" t="s">
        <v>1108</v>
      </c>
      <c r="I1314" s="701" t="s">
        <v>11</v>
      </c>
    </row>
    <row r="1315" spans="1:9" ht="23.25">
      <c r="A1315" s="36"/>
      <c r="B1315" s="131" t="s">
        <v>1201</v>
      </c>
      <c r="C1315" s="103"/>
      <c r="D1315" s="31"/>
      <c r="E1315" s="216"/>
      <c r="F1315" s="216"/>
      <c r="G1315" s="193" t="s">
        <v>55</v>
      </c>
      <c r="H1315" s="103"/>
      <c r="I1315" s="702"/>
    </row>
    <row r="1316" spans="1:9" ht="23.25">
      <c r="A1316" s="254">
        <v>398</v>
      </c>
      <c r="B1316" s="93" t="s">
        <v>1202</v>
      </c>
      <c r="C1316" s="64" t="s">
        <v>1106</v>
      </c>
      <c r="D1316" s="38" t="s">
        <v>1200</v>
      </c>
      <c r="E1316" s="188" t="s">
        <v>29</v>
      </c>
      <c r="F1316" s="188" t="s">
        <v>29</v>
      </c>
      <c r="G1316" s="192">
        <v>5000000</v>
      </c>
      <c r="H1316" s="65" t="s">
        <v>1108</v>
      </c>
      <c r="I1316" s="701" t="s">
        <v>11</v>
      </c>
    </row>
    <row r="1317" spans="1:9" ht="23.25">
      <c r="A1317" s="79"/>
      <c r="B1317" s="131" t="s">
        <v>1203</v>
      </c>
      <c r="C1317" s="64"/>
      <c r="D1317" s="31"/>
      <c r="E1317" s="216"/>
      <c r="F1317" s="216"/>
      <c r="G1317" s="193" t="s">
        <v>55</v>
      </c>
      <c r="H1317" s="103"/>
      <c r="I1317" s="702"/>
    </row>
    <row r="1318" spans="1:9" ht="23.25">
      <c r="A1318" s="254">
        <v>399</v>
      </c>
      <c r="B1318" s="93" t="s">
        <v>1204</v>
      </c>
      <c r="C1318" s="65" t="s">
        <v>1106</v>
      </c>
      <c r="D1318" s="38" t="s">
        <v>1205</v>
      </c>
      <c r="E1318" s="188" t="s">
        <v>29</v>
      </c>
      <c r="F1318" s="188" t="s">
        <v>29</v>
      </c>
      <c r="G1318" s="192">
        <v>800000</v>
      </c>
      <c r="H1318" s="65" t="s">
        <v>1108</v>
      </c>
      <c r="I1318" s="701" t="s">
        <v>11</v>
      </c>
    </row>
    <row r="1319" spans="1:9" ht="23.25">
      <c r="A1319" s="79"/>
      <c r="B1319" s="131" t="s">
        <v>1201</v>
      </c>
      <c r="C1319" s="103"/>
      <c r="D1319" s="31"/>
      <c r="E1319" s="216"/>
      <c r="F1319" s="216"/>
      <c r="G1319" s="193" t="s">
        <v>55</v>
      </c>
      <c r="H1319" s="103"/>
      <c r="I1319" s="702"/>
    </row>
    <row r="1320" spans="1:9" ht="23.25">
      <c r="A1320" s="254">
        <v>400</v>
      </c>
      <c r="B1320" s="93" t="s">
        <v>1206</v>
      </c>
      <c r="C1320" s="64" t="s">
        <v>1106</v>
      </c>
      <c r="D1320" s="38" t="s">
        <v>1207</v>
      </c>
      <c r="E1320" s="188" t="s">
        <v>29</v>
      </c>
      <c r="F1320" s="188" t="s">
        <v>29</v>
      </c>
      <c r="G1320" s="192">
        <v>800000</v>
      </c>
      <c r="H1320" s="65" t="s">
        <v>1108</v>
      </c>
      <c r="I1320" s="701" t="s">
        <v>11</v>
      </c>
    </row>
    <row r="1321" spans="1:9" ht="23.25">
      <c r="A1321" s="79"/>
      <c r="B1321" s="131" t="s">
        <v>1208</v>
      </c>
      <c r="C1321" s="64"/>
      <c r="D1321" s="31"/>
      <c r="E1321" s="216"/>
      <c r="F1321" s="216"/>
      <c r="G1321" s="193" t="s">
        <v>55</v>
      </c>
      <c r="H1321" s="103"/>
      <c r="I1321" s="702"/>
    </row>
    <row r="1322" spans="1:9" ht="23.25">
      <c r="A1322" s="254">
        <v>401</v>
      </c>
      <c r="B1322" s="93" t="s">
        <v>1209</v>
      </c>
      <c r="C1322" s="65" t="s">
        <v>1210</v>
      </c>
      <c r="D1322" s="38" t="s">
        <v>29</v>
      </c>
      <c r="E1322" s="188" t="s">
        <v>29</v>
      </c>
      <c r="F1322" s="188" t="s">
        <v>29</v>
      </c>
      <c r="G1322" s="192">
        <v>2000000</v>
      </c>
      <c r="H1322" s="65" t="s">
        <v>1108</v>
      </c>
      <c r="I1322" s="701" t="s">
        <v>1211</v>
      </c>
    </row>
    <row r="1323" spans="1:9" ht="23.25">
      <c r="A1323" s="79"/>
      <c r="B1323" s="131" t="s">
        <v>1212</v>
      </c>
      <c r="C1323" s="103"/>
      <c r="D1323" s="271"/>
      <c r="E1323" s="216"/>
      <c r="F1323" s="216"/>
      <c r="G1323" s="193" t="s">
        <v>55</v>
      </c>
      <c r="H1323" s="103"/>
      <c r="I1323" s="702"/>
    </row>
    <row r="1324" spans="1:9" ht="23.25">
      <c r="A1324" s="720" t="s">
        <v>13</v>
      </c>
      <c r="B1324" s="720"/>
      <c r="C1324" s="720"/>
      <c r="D1324" s="720"/>
      <c r="E1324" s="246">
        <f>SUM(E1314:E1323)</f>
        <v>0</v>
      </c>
      <c r="F1324" s="272">
        <f>SUM(F1314:F1323)</f>
        <v>0</v>
      </c>
      <c r="G1324" s="246">
        <f>SUM(G1314:G1323)</f>
        <v>13600000</v>
      </c>
      <c r="H1324" s="141"/>
      <c r="I1324" s="66"/>
    </row>
    <row r="1325" spans="1:10" s="46" customFormat="1" ht="23.25">
      <c r="A1325" s="707" t="s">
        <v>1213</v>
      </c>
      <c r="B1325" s="707"/>
      <c r="C1325" s="707"/>
      <c r="D1325" s="707"/>
      <c r="E1325" s="126">
        <f>SUM(E1324)</f>
        <v>0</v>
      </c>
      <c r="F1325" s="126">
        <f>SUM(F1324)</f>
        <v>0</v>
      </c>
      <c r="G1325" s="126">
        <f>SUM(G1324)</f>
        <v>13600000</v>
      </c>
      <c r="H1325" s="248"/>
      <c r="I1325" s="17"/>
      <c r="J1325" s="309"/>
    </row>
    <row r="1326" spans="1:10" s="46" customFormat="1" ht="23.25">
      <c r="A1326" s="18"/>
      <c r="B1326" s="18"/>
      <c r="C1326" s="18"/>
      <c r="D1326" s="18"/>
      <c r="E1326" s="266"/>
      <c r="F1326" s="266"/>
      <c r="G1326" s="266"/>
      <c r="H1326" s="128"/>
      <c r="I1326" s="18"/>
      <c r="J1326" s="63"/>
    </row>
    <row r="1327" spans="1:10" s="46" customFormat="1" ht="23.25">
      <c r="A1327" s="18"/>
      <c r="B1327" s="18"/>
      <c r="C1327" s="18"/>
      <c r="D1327" s="18"/>
      <c r="E1327" s="266"/>
      <c r="F1327" s="266"/>
      <c r="G1327" s="266"/>
      <c r="H1327" s="128"/>
      <c r="I1327" s="18"/>
      <c r="J1327" s="63"/>
    </row>
    <row r="1328" spans="1:10" s="46" customFormat="1" ht="23.25">
      <c r="A1328" s="18"/>
      <c r="B1328" s="18"/>
      <c r="C1328" s="18"/>
      <c r="D1328" s="18"/>
      <c r="E1328" s="266"/>
      <c r="F1328" s="266"/>
      <c r="G1328" s="266"/>
      <c r="H1328" s="128"/>
      <c r="I1328" s="18"/>
      <c r="J1328" s="63"/>
    </row>
    <row r="1329" spans="1:10" s="46" customFormat="1" ht="23.25">
      <c r="A1329" s="18"/>
      <c r="B1329" s="18"/>
      <c r="C1329" s="18"/>
      <c r="D1329" s="18"/>
      <c r="E1329" s="266"/>
      <c r="F1329" s="266"/>
      <c r="G1329" s="266"/>
      <c r="H1329" s="128"/>
      <c r="I1329" s="18"/>
      <c r="J1329" s="63"/>
    </row>
    <row r="1330" spans="1:9" ht="23.25">
      <c r="A1330" s="675" t="s">
        <v>12</v>
      </c>
      <c r="B1330" s="675"/>
      <c r="C1330" s="675"/>
      <c r="D1330" s="675"/>
      <c r="E1330" s="675"/>
      <c r="F1330" s="675"/>
      <c r="G1330" s="675"/>
      <c r="H1330" s="675"/>
      <c r="I1330" s="675"/>
    </row>
    <row r="1331" spans="1:9" ht="23.25">
      <c r="A1331" s="675" t="s">
        <v>35</v>
      </c>
      <c r="B1331" s="675"/>
      <c r="C1331" s="675"/>
      <c r="D1331" s="675"/>
      <c r="E1331" s="675"/>
      <c r="F1331" s="675"/>
      <c r="G1331" s="675"/>
      <c r="H1331" s="675"/>
      <c r="I1331" s="675"/>
    </row>
    <row r="1332" spans="1:9" ht="23.25">
      <c r="A1332" s="675" t="s">
        <v>1149</v>
      </c>
      <c r="B1332" s="675"/>
      <c r="C1332" s="675"/>
      <c r="D1332" s="675"/>
      <c r="E1332" s="675"/>
      <c r="F1332" s="675"/>
      <c r="G1332" s="675"/>
      <c r="H1332" s="675"/>
      <c r="I1332" s="675"/>
    </row>
    <row r="1333" spans="1:9" ht="23.25">
      <c r="A1333" s="15" t="s">
        <v>1197</v>
      </c>
      <c r="B1333" s="127"/>
      <c r="C1333" s="127"/>
      <c r="D1333" s="15"/>
      <c r="E1333" s="49"/>
      <c r="F1333" s="49"/>
      <c r="G1333" s="49"/>
      <c r="H1333" s="127"/>
      <c r="I1333" s="15"/>
    </row>
    <row r="1334" spans="1:9" ht="23.25">
      <c r="A1334" s="15"/>
      <c r="B1334" s="127" t="s">
        <v>1214</v>
      </c>
      <c r="C1334" s="127"/>
      <c r="D1334" s="15"/>
      <c r="E1334" s="49"/>
      <c r="F1334" s="49"/>
      <c r="G1334" s="49"/>
      <c r="H1334" s="127"/>
      <c r="I1334" s="15"/>
    </row>
    <row r="1335" spans="1:9" ht="23.25">
      <c r="A1335" s="60" t="s">
        <v>0</v>
      </c>
      <c r="B1335" s="60" t="s">
        <v>1</v>
      </c>
      <c r="C1335" s="60" t="s">
        <v>2</v>
      </c>
      <c r="D1335" s="29" t="s">
        <v>4</v>
      </c>
      <c r="E1335" s="700" t="s">
        <v>5</v>
      </c>
      <c r="F1335" s="700"/>
      <c r="G1335" s="700"/>
      <c r="H1335" s="60" t="s">
        <v>6</v>
      </c>
      <c r="I1335" s="60" t="s">
        <v>316</v>
      </c>
    </row>
    <row r="1336" spans="1:11" ht="23.25">
      <c r="A1336" s="112"/>
      <c r="B1336" s="112"/>
      <c r="C1336" s="112"/>
      <c r="D1336" s="17" t="s">
        <v>3</v>
      </c>
      <c r="E1336" s="66">
        <v>2557</v>
      </c>
      <c r="F1336" s="66">
        <v>2558</v>
      </c>
      <c r="G1336" s="66">
        <v>2559</v>
      </c>
      <c r="H1336" s="112"/>
      <c r="I1336" s="112" t="s">
        <v>317</v>
      </c>
      <c r="K1336" s="68"/>
    </row>
    <row r="1337" spans="1:9" ht="23.25">
      <c r="A1337" s="26">
        <v>402</v>
      </c>
      <c r="B1337" s="93" t="s">
        <v>1215</v>
      </c>
      <c r="C1337" s="3" t="s">
        <v>1216</v>
      </c>
      <c r="D1337" s="273" t="s">
        <v>29</v>
      </c>
      <c r="E1337" s="188" t="s">
        <v>29</v>
      </c>
      <c r="F1337" s="188" t="s">
        <v>29</v>
      </c>
      <c r="G1337" s="192">
        <v>100000</v>
      </c>
      <c r="H1337" s="3" t="s">
        <v>1217</v>
      </c>
      <c r="I1337" s="701" t="s">
        <v>1218</v>
      </c>
    </row>
    <row r="1338" spans="1:9" ht="23.25">
      <c r="A1338" s="36"/>
      <c r="B1338" s="274" t="s">
        <v>1219</v>
      </c>
      <c r="C1338" s="4"/>
      <c r="D1338" s="102"/>
      <c r="E1338" s="216"/>
      <c r="F1338" s="216"/>
      <c r="G1338" s="193" t="s">
        <v>55</v>
      </c>
      <c r="H1338" s="4"/>
      <c r="I1338" s="702"/>
    </row>
    <row r="1339" spans="1:9" ht="23.25">
      <c r="A1339" s="254">
        <v>403</v>
      </c>
      <c r="B1339" s="93" t="s">
        <v>1220</v>
      </c>
      <c r="C1339" s="9" t="s">
        <v>1216</v>
      </c>
      <c r="D1339" s="273" t="s">
        <v>29</v>
      </c>
      <c r="E1339" s="188" t="s">
        <v>29</v>
      </c>
      <c r="F1339" s="188" t="s">
        <v>29</v>
      </c>
      <c r="G1339" s="192">
        <v>500000</v>
      </c>
      <c r="H1339" s="3" t="s">
        <v>1217</v>
      </c>
      <c r="I1339" s="701" t="s">
        <v>1218</v>
      </c>
    </row>
    <row r="1340" spans="1:9" ht="23.25">
      <c r="A1340" s="79"/>
      <c r="B1340" s="131" t="s">
        <v>1221</v>
      </c>
      <c r="C1340" s="9"/>
      <c r="D1340" s="102"/>
      <c r="E1340" s="216"/>
      <c r="F1340" s="216"/>
      <c r="G1340" s="193" t="s">
        <v>55</v>
      </c>
      <c r="H1340" s="4"/>
      <c r="I1340" s="702"/>
    </row>
    <row r="1341" spans="1:9" ht="23.25">
      <c r="A1341" s="254">
        <v>404</v>
      </c>
      <c r="B1341" s="93" t="s">
        <v>1222</v>
      </c>
      <c r="C1341" s="3" t="s">
        <v>1216</v>
      </c>
      <c r="D1341" s="273" t="s">
        <v>29</v>
      </c>
      <c r="E1341" s="188" t="s">
        <v>29</v>
      </c>
      <c r="F1341" s="188" t="s">
        <v>29</v>
      </c>
      <c r="G1341" s="192">
        <v>100000</v>
      </c>
      <c r="H1341" s="3" t="s">
        <v>1217</v>
      </c>
      <c r="I1341" s="701" t="s">
        <v>1218</v>
      </c>
    </row>
    <row r="1342" spans="1:9" ht="23.25">
      <c r="A1342" s="79"/>
      <c r="B1342" s="131" t="s">
        <v>1223</v>
      </c>
      <c r="C1342" s="4"/>
      <c r="D1342" s="102"/>
      <c r="E1342" s="216"/>
      <c r="F1342" s="216"/>
      <c r="G1342" s="193" t="s">
        <v>55</v>
      </c>
      <c r="H1342" s="4"/>
      <c r="I1342" s="702"/>
    </row>
    <row r="1343" spans="1:9" ht="23.25">
      <c r="A1343" s="254">
        <v>405</v>
      </c>
      <c r="B1343" s="93" t="s">
        <v>1224</v>
      </c>
      <c r="C1343" s="9" t="s">
        <v>1216</v>
      </c>
      <c r="D1343" s="273" t="s">
        <v>29</v>
      </c>
      <c r="E1343" s="188" t="s">
        <v>29</v>
      </c>
      <c r="F1343" s="188" t="s">
        <v>29</v>
      </c>
      <c r="G1343" s="192">
        <v>100000</v>
      </c>
      <c r="H1343" s="3" t="s">
        <v>1217</v>
      </c>
      <c r="I1343" s="701" t="s">
        <v>1218</v>
      </c>
    </row>
    <row r="1344" spans="1:9" ht="23.25">
      <c r="A1344" s="79"/>
      <c r="B1344" s="131" t="s">
        <v>1225</v>
      </c>
      <c r="C1344" s="9"/>
      <c r="D1344" s="102"/>
      <c r="E1344" s="216"/>
      <c r="F1344" s="216"/>
      <c r="G1344" s="193" t="s">
        <v>55</v>
      </c>
      <c r="H1344" s="4"/>
      <c r="I1344" s="702"/>
    </row>
    <row r="1345" spans="1:9" ht="23.25">
      <c r="A1345" s="254">
        <v>406</v>
      </c>
      <c r="B1345" s="93" t="s">
        <v>1226</v>
      </c>
      <c r="C1345" s="3" t="s">
        <v>1216</v>
      </c>
      <c r="D1345" s="273" t="s">
        <v>29</v>
      </c>
      <c r="E1345" s="188" t="s">
        <v>29</v>
      </c>
      <c r="F1345" s="188" t="s">
        <v>29</v>
      </c>
      <c r="G1345" s="192">
        <v>100000</v>
      </c>
      <c r="H1345" s="3" t="s">
        <v>1217</v>
      </c>
      <c r="I1345" s="701" t="s">
        <v>1218</v>
      </c>
    </row>
    <row r="1346" spans="1:9" ht="23.25">
      <c r="A1346" s="79"/>
      <c r="B1346" s="274" t="s">
        <v>1227</v>
      </c>
      <c r="C1346" s="4"/>
      <c r="D1346" s="275"/>
      <c r="E1346" s="216"/>
      <c r="F1346" s="216"/>
      <c r="G1346" s="193" t="s">
        <v>55</v>
      </c>
      <c r="H1346" s="4"/>
      <c r="I1346" s="702"/>
    </row>
    <row r="1347" spans="1:9" ht="23.25">
      <c r="A1347" s="720" t="s">
        <v>13</v>
      </c>
      <c r="B1347" s="720"/>
      <c r="C1347" s="720"/>
      <c r="D1347" s="720"/>
      <c r="E1347" s="246">
        <f>SUM(E1337:E1346)</f>
        <v>0</v>
      </c>
      <c r="F1347" s="246">
        <f>SUM(F1337:F1346)</f>
        <v>0</v>
      </c>
      <c r="G1347" s="246">
        <f>SUM(G1337:G1346)</f>
        <v>900000</v>
      </c>
      <c r="H1347" s="141" t="s">
        <v>1217</v>
      </c>
      <c r="I1347" s="66" t="s">
        <v>1218</v>
      </c>
    </row>
    <row r="1348" spans="1:10" s="46" customFormat="1" ht="23.25">
      <c r="A1348" s="707" t="s">
        <v>1228</v>
      </c>
      <c r="B1348" s="707"/>
      <c r="C1348" s="707"/>
      <c r="D1348" s="707"/>
      <c r="E1348" s="126">
        <f>SUM(E1347)</f>
        <v>0</v>
      </c>
      <c r="F1348" s="126">
        <f>SUM(F1347)</f>
        <v>0</v>
      </c>
      <c r="G1348" s="126">
        <f>SUM(G1347)</f>
        <v>900000</v>
      </c>
      <c r="H1348" s="248"/>
      <c r="I1348" s="17"/>
      <c r="J1348" s="309"/>
    </row>
    <row r="1349" spans="1:10" ht="23.25">
      <c r="A1349" s="720" t="s">
        <v>1229</v>
      </c>
      <c r="B1349" s="720"/>
      <c r="C1349" s="720"/>
      <c r="D1349" s="720"/>
      <c r="E1349" s="246">
        <f>SUM(E1348,E1325)</f>
        <v>0</v>
      </c>
      <c r="F1349" s="246">
        <f>SUM(F1348,F1325)</f>
        <v>0</v>
      </c>
      <c r="G1349" s="246">
        <f>SUM(G1348,G1325)</f>
        <v>14500000</v>
      </c>
      <c r="H1349" s="141"/>
      <c r="I1349" s="66"/>
      <c r="J1349" s="374"/>
    </row>
    <row r="1350" spans="1:10" ht="23.25">
      <c r="A1350" s="121"/>
      <c r="B1350" s="276"/>
      <c r="C1350" s="276"/>
      <c r="D1350" s="121"/>
      <c r="E1350" s="277"/>
      <c r="F1350" s="277"/>
      <c r="G1350" s="277"/>
      <c r="H1350" s="110"/>
      <c r="I1350" s="7"/>
      <c r="J1350" s="374"/>
    </row>
    <row r="1351" spans="1:9" ht="23.25">
      <c r="A1351" s="121"/>
      <c r="B1351" s="276"/>
      <c r="C1351" s="276"/>
      <c r="D1351" s="121"/>
      <c r="E1351" s="277"/>
      <c r="F1351" s="277"/>
      <c r="G1351" s="277"/>
      <c r="H1351" s="110"/>
      <c r="I1351" s="7"/>
    </row>
    <row r="1352" spans="1:9" ht="23.25">
      <c r="A1352" s="121"/>
      <c r="B1352" s="276"/>
      <c r="C1352" s="276"/>
      <c r="D1352" s="121"/>
      <c r="E1352" s="277"/>
      <c r="F1352" s="277"/>
      <c r="G1352" s="277"/>
      <c r="H1352" s="110"/>
      <c r="I1352" s="7"/>
    </row>
    <row r="1353" spans="1:9" ht="23.25">
      <c r="A1353" s="675" t="s">
        <v>12</v>
      </c>
      <c r="B1353" s="675"/>
      <c r="C1353" s="675"/>
      <c r="D1353" s="675"/>
      <c r="E1353" s="675"/>
      <c r="F1353" s="675"/>
      <c r="G1353" s="675"/>
      <c r="H1353" s="675"/>
      <c r="I1353" s="675"/>
    </row>
    <row r="1354" spans="1:9" ht="23.25">
      <c r="A1354" s="675" t="s">
        <v>35</v>
      </c>
      <c r="B1354" s="675"/>
      <c r="C1354" s="675"/>
      <c r="D1354" s="675"/>
      <c r="E1354" s="675"/>
      <c r="F1354" s="675"/>
      <c r="G1354" s="675"/>
      <c r="H1354" s="675"/>
      <c r="I1354" s="675"/>
    </row>
    <row r="1355" spans="1:9" ht="23.25">
      <c r="A1355" s="675" t="s">
        <v>1149</v>
      </c>
      <c r="B1355" s="675"/>
      <c r="C1355" s="675"/>
      <c r="D1355" s="675"/>
      <c r="E1355" s="675"/>
      <c r="F1355" s="675"/>
      <c r="G1355" s="675"/>
      <c r="H1355" s="675"/>
      <c r="I1355" s="675"/>
    </row>
    <row r="1356" spans="1:9" ht="23.25">
      <c r="A1356" s="284" t="s">
        <v>1475</v>
      </c>
      <c r="B1356" s="285"/>
      <c r="C1356" s="285"/>
      <c r="D1356" s="284"/>
      <c r="E1356" s="49"/>
      <c r="F1356" s="49"/>
      <c r="G1356" s="49"/>
      <c r="H1356" s="127"/>
      <c r="I1356" s="15"/>
    </row>
    <row r="1357" spans="1:9" ht="23.25">
      <c r="A1357" s="15"/>
      <c r="B1357" s="127" t="s">
        <v>1474</v>
      </c>
      <c r="C1357" s="127"/>
      <c r="D1357" s="15"/>
      <c r="E1357" s="49"/>
      <c r="F1357" s="49"/>
      <c r="G1357" s="49"/>
      <c r="H1357" s="127"/>
      <c r="I1357" s="15"/>
    </row>
    <row r="1358" spans="1:9" ht="23.25">
      <c r="A1358" s="60" t="s">
        <v>0</v>
      </c>
      <c r="B1358" s="60" t="s">
        <v>1</v>
      </c>
      <c r="C1358" s="60" t="s">
        <v>2</v>
      </c>
      <c r="D1358" s="29" t="s">
        <v>4</v>
      </c>
      <c r="E1358" s="700" t="s">
        <v>5</v>
      </c>
      <c r="F1358" s="700"/>
      <c r="G1358" s="700"/>
      <c r="H1358" s="60" t="s">
        <v>6</v>
      </c>
      <c r="I1358" s="60" t="s">
        <v>316</v>
      </c>
    </row>
    <row r="1359" spans="1:11" ht="23.25">
      <c r="A1359" s="112"/>
      <c r="B1359" s="112"/>
      <c r="C1359" s="112"/>
      <c r="D1359" s="17" t="s">
        <v>3</v>
      </c>
      <c r="E1359" s="66">
        <v>2557</v>
      </c>
      <c r="F1359" s="66">
        <v>2558</v>
      </c>
      <c r="G1359" s="66">
        <v>2559</v>
      </c>
      <c r="H1359" s="112"/>
      <c r="I1359" s="112" t="s">
        <v>317</v>
      </c>
      <c r="K1359" s="68"/>
    </row>
    <row r="1360" spans="1:9" ht="23.25">
      <c r="A1360" s="3">
        <v>407</v>
      </c>
      <c r="B1360" s="65" t="s">
        <v>1230</v>
      </c>
      <c r="C1360" s="65" t="s">
        <v>1231</v>
      </c>
      <c r="D1360" s="3" t="s">
        <v>16</v>
      </c>
      <c r="E1360" s="92" t="s">
        <v>29</v>
      </c>
      <c r="F1360" s="92">
        <v>500000</v>
      </c>
      <c r="G1360" s="92" t="s">
        <v>29</v>
      </c>
      <c r="H1360" s="65" t="s">
        <v>1232</v>
      </c>
      <c r="I1360" s="701" t="s">
        <v>11</v>
      </c>
    </row>
    <row r="1361" spans="1:9" ht="23.25">
      <c r="A1361" s="9"/>
      <c r="B1361" s="103" t="s">
        <v>16</v>
      </c>
      <c r="C1361" s="103" t="s">
        <v>1233</v>
      </c>
      <c r="D1361" s="4"/>
      <c r="E1361" s="186"/>
      <c r="F1361" s="186" t="s">
        <v>15</v>
      </c>
      <c r="G1361" s="186"/>
      <c r="H1361" s="103"/>
      <c r="I1361" s="714"/>
    </row>
    <row r="1362" spans="1:9" ht="23.25">
      <c r="A1362" s="3">
        <v>408</v>
      </c>
      <c r="B1362" s="65" t="s">
        <v>1234</v>
      </c>
      <c r="C1362" s="65" t="s">
        <v>1231</v>
      </c>
      <c r="D1362" s="3" t="s">
        <v>16</v>
      </c>
      <c r="E1362" s="92" t="s">
        <v>29</v>
      </c>
      <c r="F1362" s="92">
        <v>800000</v>
      </c>
      <c r="G1362" s="92" t="s">
        <v>29</v>
      </c>
      <c r="H1362" s="65" t="s">
        <v>1235</v>
      </c>
      <c r="I1362" s="701" t="s">
        <v>11</v>
      </c>
    </row>
    <row r="1363" spans="1:9" ht="23.25">
      <c r="A1363" s="4"/>
      <c r="B1363" s="103" t="s">
        <v>1236</v>
      </c>
      <c r="C1363" s="103" t="s">
        <v>1237</v>
      </c>
      <c r="D1363" s="4"/>
      <c r="E1363" s="186"/>
      <c r="F1363" s="186" t="s">
        <v>15</v>
      </c>
      <c r="G1363" s="186"/>
      <c r="H1363" s="103" t="s">
        <v>1238</v>
      </c>
      <c r="I1363" s="714"/>
    </row>
    <row r="1364" spans="1:9" ht="23.25">
      <c r="A1364" s="3">
        <v>409</v>
      </c>
      <c r="B1364" s="65" t="s">
        <v>1382</v>
      </c>
      <c r="C1364" s="65" t="s">
        <v>1383</v>
      </c>
      <c r="D1364" s="3" t="s">
        <v>16</v>
      </c>
      <c r="E1364" s="92" t="s">
        <v>29</v>
      </c>
      <c r="F1364" s="92">
        <v>100000</v>
      </c>
      <c r="G1364" s="92" t="s">
        <v>29</v>
      </c>
      <c r="H1364" s="65" t="s">
        <v>1385</v>
      </c>
      <c r="I1364" s="701" t="s">
        <v>1239</v>
      </c>
    </row>
    <row r="1365" spans="1:9" ht="23.25">
      <c r="A1365" s="4"/>
      <c r="B1365" s="64" t="s">
        <v>16</v>
      </c>
      <c r="C1365" s="64" t="s">
        <v>1384</v>
      </c>
      <c r="D1365" s="9"/>
      <c r="E1365" s="101"/>
      <c r="F1365" s="101" t="s">
        <v>15</v>
      </c>
      <c r="G1365" s="101"/>
      <c r="H1365" s="64"/>
      <c r="I1365" s="714"/>
    </row>
    <row r="1366" spans="1:9" ht="23.25">
      <c r="A1366" s="3">
        <v>410</v>
      </c>
      <c r="B1366" s="65" t="s">
        <v>1241</v>
      </c>
      <c r="C1366" s="65" t="s">
        <v>1242</v>
      </c>
      <c r="D1366" s="3" t="s">
        <v>1243</v>
      </c>
      <c r="E1366" s="92">
        <v>100000</v>
      </c>
      <c r="F1366" s="92" t="s">
        <v>29</v>
      </c>
      <c r="G1366" s="92" t="s">
        <v>29</v>
      </c>
      <c r="H1366" s="65" t="s">
        <v>1244</v>
      </c>
      <c r="I1366" s="701" t="s">
        <v>69</v>
      </c>
    </row>
    <row r="1367" spans="1:9" ht="23.25">
      <c r="A1367" s="4"/>
      <c r="B1367" s="103" t="s">
        <v>1245</v>
      </c>
      <c r="C1367" s="103"/>
      <c r="D1367" s="4"/>
      <c r="E1367" s="186" t="s">
        <v>1044</v>
      </c>
      <c r="F1367" s="186"/>
      <c r="G1367" s="186"/>
      <c r="H1367" s="103" t="s">
        <v>1246</v>
      </c>
      <c r="I1367" s="714"/>
    </row>
    <row r="1368" spans="1:9" ht="23.25">
      <c r="A1368" s="3">
        <v>411</v>
      </c>
      <c r="B1368" s="65" t="s">
        <v>1247</v>
      </c>
      <c r="C1368" s="65" t="s">
        <v>1248</v>
      </c>
      <c r="D1368" s="3" t="s">
        <v>1243</v>
      </c>
      <c r="E1368" s="192">
        <v>50000</v>
      </c>
      <c r="F1368" s="92" t="s">
        <v>29</v>
      </c>
      <c r="G1368" s="92" t="s">
        <v>29</v>
      </c>
      <c r="H1368" s="65" t="s">
        <v>1249</v>
      </c>
      <c r="I1368" s="701" t="s">
        <v>69</v>
      </c>
    </row>
    <row r="1369" spans="1:9" ht="23.25">
      <c r="A1369" s="4"/>
      <c r="B1369" s="103" t="s">
        <v>1250</v>
      </c>
      <c r="C1369" s="103" t="s">
        <v>1251</v>
      </c>
      <c r="D1369" s="4"/>
      <c r="E1369" s="186" t="s">
        <v>15</v>
      </c>
      <c r="F1369" s="186"/>
      <c r="G1369" s="186"/>
      <c r="H1369" s="103" t="s">
        <v>1252</v>
      </c>
      <c r="I1369" s="714"/>
    </row>
    <row r="1370" spans="1:9" ht="23.25">
      <c r="A1370" s="3">
        <v>412</v>
      </c>
      <c r="B1370" s="65" t="s">
        <v>1253</v>
      </c>
      <c r="C1370" s="65" t="s">
        <v>1254</v>
      </c>
      <c r="D1370" s="3" t="s">
        <v>1243</v>
      </c>
      <c r="E1370" s="92">
        <v>100000</v>
      </c>
      <c r="F1370" s="92" t="s">
        <v>29</v>
      </c>
      <c r="G1370" s="92" t="s">
        <v>29</v>
      </c>
      <c r="H1370" s="65" t="s">
        <v>1255</v>
      </c>
      <c r="I1370" s="701" t="s">
        <v>69</v>
      </c>
    </row>
    <row r="1371" spans="1:9" ht="23.25">
      <c r="A1371" s="4"/>
      <c r="B1371" s="103" t="s">
        <v>15</v>
      </c>
      <c r="C1371" s="103" t="s">
        <v>15</v>
      </c>
      <c r="D1371" s="4"/>
      <c r="E1371" s="186" t="s">
        <v>15</v>
      </c>
      <c r="F1371" s="186"/>
      <c r="G1371" s="101"/>
      <c r="H1371" s="103" t="s">
        <v>1256</v>
      </c>
      <c r="I1371" s="714"/>
    </row>
    <row r="1372" spans="1:9" ht="23.25">
      <c r="A1372" s="3">
        <v>413</v>
      </c>
      <c r="B1372" s="64" t="s">
        <v>1257</v>
      </c>
      <c r="C1372" s="64" t="s">
        <v>1258</v>
      </c>
      <c r="D1372" s="9" t="s">
        <v>1243</v>
      </c>
      <c r="E1372" s="92" t="s">
        <v>29</v>
      </c>
      <c r="F1372" s="149">
        <v>50000</v>
      </c>
      <c r="G1372" s="92" t="s">
        <v>29</v>
      </c>
      <c r="H1372" s="133" t="s">
        <v>1259</v>
      </c>
      <c r="I1372" s="716" t="s">
        <v>69</v>
      </c>
    </row>
    <row r="1373" spans="1:9" ht="23.25">
      <c r="A1373" s="4"/>
      <c r="B1373" s="103" t="s">
        <v>1260</v>
      </c>
      <c r="C1373" s="103"/>
      <c r="D1373" s="4"/>
      <c r="E1373" s="186"/>
      <c r="F1373" s="278" t="s">
        <v>15</v>
      </c>
      <c r="G1373" s="186"/>
      <c r="H1373" s="135"/>
      <c r="I1373" s="714"/>
    </row>
    <row r="1374" spans="1:9" ht="23.25">
      <c r="A1374" s="717" t="s">
        <v>13</v>
      </c>
      <c r="B1374" s="718"/>
      <c r="C1374" s="718"/>
      <c r="D1374" s="719"/>
      <c r="E1374" s="229">
        <f>SUM(E1360:E1373)</f>
        <v>250000</v>
      </c>
      <c r="F1374" s="229">
        <f>SUM(F1360:F1373)</f>
        <v>1450000</v>
      </c>
      <c r="G1374" s="229">
        <f>SUM(G1360:G1373)</f>
        <v>0</v>
      </c>
      <c r="H1374" s="247"/>
      <c r="I1374" s="66"/>
    </row>
    <row r="1375" spans="1:10" s="46" customFormat="1" ht="23.25">
      <c r="A1375" s="707" t="s">
        <v>1261</v>
      </c>
      <c r="B1375" s="707"/>
      <c r="C1375" s="707"/>
      <c r="D1375" s="707"/>
      <c r="E1375" s="126">
        <f>SUM(E1374,E1353)</f>
        <v>250000</v>
      </c>
      <c r="F1375" s="126">
        <f>SUM(F1374,F1353)</f>
        <v>1450000</v>
      </c>
      <c r="G1375" s="126">
        <f>SUM(G1374,G1353)</f>
        <v>0</v>
      </c>
      <c r="H1375" s="248"/>
      <c r="I1375" s="17"/>
      <c r="J1375" s="309"/>
    </row>
    <row r="1376" spans="1:9" ht="23.25">
      <c r="A1376" s="675" t="s">
        <v>12</v>
      </c>
      <c r="B1376" s="675"/>
      <c r="C1376" s="675"/>
      <c r="D1376" s="675"/>
      <c r="E1376" s="675"/>
      <c r="F1376" s="675"/>
      <c r="G1376" s="675"/>
      <c r="H1376" s="675"/>
      <c r="I1376" s="675"/>
    </row>
    <row r="1377" spans="1:9" ht="23.25">
      <c r="A1377" s="675" t="s">
        <v>35</v>
      </c>
      <c r="B1377" s="675"/>
      <c r="C1377" s="675"/>
      <c r="D1377" s="675"/>
      <c r="E1377" s="675"/>
      <c r="F1377" s="675"/>
      <c r="G1377" s="675"/>
      <c r="H1377" s="675"/>
      <c r="I1377" s="675"/>
    </row>
    <row r="1378" spans="1:9" ht="23.25">
      <c r="A1378" s="675" t="s">
        <v>1149</v>
      </c>
      <c r="B1378" s="675"/>
      <c r="C1378" s="675"/>
      <c r="D1378" s="675"/>
      <c r="E1378" s="675"/>
      <c r="F1378" s="675"/>
      <c r="G1378" s="675"/>
      <c r="H1378" s="675"/>
      <c r="I1378" s="675"/>
    </row>
    <row r="1379" spans="1:9" ht="23.25">
      <c r="A1379" s="284" t="s">
        <v>1475</v>
      </c>
      <c r="B1379" s="285"/>
      <c r="C1379" s="285"/>
      <c r="D1379" s="284"/>
      <c r="E1379" s="49"/>
      <c r="F1379" s="49"/>
      <c r="G1379" s="49"/>
      <c r="H1379" s="127"/>
      <c r="I1379" s="15"/>
    </row>
    <row r="1380" spans="1:10" ht="23.25">
      <c r="A1380" s="15"/>
      <c r="B1380" s="127" t="s">
        <v>1262</v>
      </c>
      <c r="C1380" s="127"/>
      <c r="D1380" s="15"/>
      <c r="E1380" s="49"/>
      <c r="F1380" s="49"/>
      <c r="G1380" s="49"/>
      <c r="H1380" s="127"/>
      <c r="I1380" s="15"/>
      <c r="J1380" s="46" t="s">
        <v>539</v>
      </c>
    </row>
    <row r="1381" spans="1:9" ht="23.25">
      <c r="A1381" s="60" t="s">
        <v>0</v>
      </c>
      <c r="B1381" s="60" t="s">
        <v>1</v>
      </c>
      <c r="C1381" s="60" t="s">
        <v>2</v>
      </c>
      <c r="D1381" s="29" t="s">
        <v>4</v>
      </c>
      <c r="E1381" s="700" t="s">
        <v>5</v>
      </c>
      <c r="F1381" s="700"/>
      <c r="G1381" s="700"/>
      <c r="H1381" s="60" t="s">
        <v>6</v>
      </c>
      <c r="I1381" s="60" t="s">
        <v>316</v>
      </c>
    </row>
    <row r="1382" spans="1:11" ht="23.25">
      <c r="A1382" s="112"/>
      <c r="B1382" s="112"/>
      <c r="C1382" s="112"/>
      <c r="D1382" s="17" t="s">
        <v>3</v>
      </c>
      <c r="E1382" s="66">
        <v>2557</v>
      </c>
      <c r="F1382" s="66">
        <v>2558</v>
      </c>
      <c r="G1382" s="66">
        <v>2559</v>
      </c>
      <c r="H1382" s="112"/>
      <c r="I1382" s="112" t="s">
        <v>317</v>
      </c>
      <c r="K1382" s="68"/>
    </row>
    <row r="1383" spans="1:9" ht="23.25">
      <c r="A1383" s="279">
        <v>414</v>
      </c>
      <c r="B1383" s="65" t="s">
        <v>1407</v>
      </c>
      <c r="C1383" s="65" t="s">
        <v>1263</v>
      </c>
      <c r="D1383" s="3" t="s">
        <v>1264</v>
      </c>
      <c r="E1383" s="192">
        <v>300000</v>
      </c>
      <c r="F1383" s="92" t="s">
        <v>29</v>
      </c>
      <c r="G1383" s="192" t="s">
        <v>29</v>
      </c>
      <c r="H1383" s="65" t="s">
        <v>1265</v>
      </c>
      <c r="I1383" s="704" t="s">
        <v>69</v>
      </c>
    </row>
    <row r="1384" spans="1:9" ht="23.25">
      <c r="A1384" s="14"/>
      <c r="B1384" s="103"/>
      <c r="C1384" s="111" t="s">
        <v>1266</v>
      </c>
      <c r="D1384" s="4"/>
      <c r="E1384" s="193" t="s">
        <v>15</v>
      </c>
      <c r="F1384" s="186"/>
      <c r="G1384" s="193"/>
      <c r="H1384" s="103" t="s">
        <v>1266</v>
      </c>
      <c r="I1384" s="705"/>
    </row>
    <row r="1385" spans="1:9" ht="23.25">
      <c r="A1385" s="279">
        <v>415</v>
      </c>
      <c r="B1385" s="65" t="s">
        <v>1408</v>
      </c>
      <c r="C1385" s="129" t="s">
        <v>1267</v>
      </c>
      <c r="D1385" s="3" t="s">
        <v>1264</v>
      </c>
      <c r="E1385" s="192">
        <v>400000</v>
      </c>
      <c r="F1385" s="92" t="s">
        <v>29</v>
      </c>
      <c r="G1385" s="192" t="s">
        <v>29</v>
      </c>
      <c r="H1385" s="65" t="s">
        <v>1268</v>
      </c>
      <c r="I1385" s="704" t="s">
        <v>69</v>
      </c>
    </row>
    <row r="1386" spans="1:9" ht="23.25">
      <c r="A1386" s="279"/>
      <c r="B1386" s="103"/>
      <c r="C1386" s="111" t="s">
        <v>1269</v>
      </c>
      <c r="D1386" s="4"/>
      <c r="E1386" s="193" t="s">
        <v>15</v>
      </c>
      <c r="F1386" s="186"/>
      <c r="G1386" s="193"/>
      <c r="H1386" s="103" t="s">
        <v>1270</v>
      </c>
      <c r="I1386" s="705"/>
    </row>
    <row r="1387" spans="1:9" ht="23.25">
      <c r="A1387" s="280">
        <v>416</v>
      </c>
      <c r="B1387" s="64" t="s">
        <v>1409</v>
      </c>
      <c r="C1387" s="65" t="s">
        <v>1271</v>
      </c>
      <c r="D1387" s="9" t="s">
        <v>1264</v>
      </c>
      <c r="E1387" s="194">
        <v>300000</v>
      </c>
      <c r="F1387" s="101" t="s">
        <v>29</v>
      </c>
      <c r="G1387" s="194" t="s">
        <v>29</v>
      </c>
      <c r="H1387" s="64" t="s">
        <v>1268</v>
      </c>
      <c r="I1387" s="706" t="s">
        <v>69</v>
      </c>
    </row>
    <row r="1388" spans="1:9" ht="23.25">
      <c r="A1388" s="14"/>
      <c r="B1388" s="103"/>
      <c r="C1388" s="111" t="s">
        <v>1272</v>
      </c>
      <c r="D1388" s="4"/>
      <c r="E1388" s="193" t="s">
        <v>15</v>
      </c>
      <c r="F1388" s="186"/>
      <c r="G1388" s="193"/>
      <c r="H1388" s="103" t="s">
        <v>1273</v>
      </c>
      <c r="I1388" s="705"/>
    </row>
    <row r="1389" spans="1:9" ht="23.25">
      <c r="A1389" s="279">
        <v>417</v>
      </c>
      <c r="B1389" s="64" t="s">
        <v>1410</v>
      </c>
      <c r="C1389" s="110" t="s">
        <v>1274</v>
      </c>
      <c r="D1389" s="9" t="s">
        <v>1275</v>
      </c>
      <c r="E1389" s="194">
        <v>100000</v>
      </c>
      <c r="F1389" s="101" t="s">
        <v>29</v>
      </c>
      <c r="G1389" s="194" t="s">
        <v>29</v>
      </c>
      <c r="H1389" s="64" t="s">
        <v>1268</v>
      </c>
      <c r="I1389" s="706" t="s">
        <v>69</v>
      </c>
    </row>
    <row r="1390" spans="1:9" ht="23.25">
      <c r="A1390" s="14"/>
      <c r="B1390" s="64"/>
      <c r="C1390" s="110" t="s">
        <v>1276</v>
      </c>
      <c r="D1390" s="9" t="s">
        <v>1277</v>
      </c>
      <c r="E1390" s="194" t="s">
        <v>15</v>
      </c>
      <c r="F1390" s="101"/>
      <c r="G1390" s="194"/>
      <c r="H1390" s="103" t="s">
        <v>1273</v>
      </c>
      <c r="I1390" s="706"/>
    </row>
    <row r="1391" spans="1:9" ht="23.25">
      <c r="A1391" s="279">
        <v>418</v>
      </c>
      <c r="B1391" s="65" t="s">
        <v>1411</v>
      </c>
      <c r="C1391" s="129" t="s">
        <v>1278</v>
      </c>
      <c r="D1391" s="104" t="s">
        <v>1375</v>
      </c>
      <c r="E1391" s="92" t="s">
        <v>29</v>
      </c>
      <c r="F1391" s="92">
        <v>100000</v>
      </c>
      <c r="G1391" s="92" t="s">
        <v>29</v>
      </c>
      <c r="H1391" s="65" t="s">
        <v>1268</v>
      </c>
      <c r="I1391" s="704" t="s">
        <v>69</v>
      </c>
    </row>
    <row r="1392" spans="1:9" ht="23.25">
      <c r="A1392" s="14"/>
      <c r="B1392" s="103" t="s">
        <v>1279</v>
      </c>
      <c r="C1392" s="111" t="s">
        <v>15</v>
      </c>
      <c r="D1392" s="4"/>
      <c r="E1392" s="186"/>
      <c r="F1392" s="186" t="s">
        <v>15</v>
      </c>
      <c r="G1392" s="186"/>
      <c r="H1392" s="103" t="s">
        <v>1270</v>
      </c>
      <c r="I1392" s="705"/>
    </row>
    <row r="1393" spans="1:10" ht="23.25">
      <c r="A1393" s="279">
        <v>419</v>
      </c>
      <c r="B1393" s="64" t="s">
        <v>1412</v>
      </c>
      <c r="C1393" s="110" t="s">
        <v>1280</v>
      </c>
      <c r="D1393" s="9" t="s">
        <v>1281</v>
      </c>
      <c r="E1393" s="194" t="s">
        <v>29</v>
      </c>
      <c r="F1393" s="101">
        <v>850000</v>
      </c>
      <c r="G1393" s="194" t="s">
        <v>29</v>
      </c>
      <c r="H1393" s="281" t="s">
        <v>1282</v>
      </c>
      <c r="I1393" s="706" t="s">
        <v>69</v>
      </c>
      <c r="J1393" s="46" t="s">
        <v>539</v>
      </c>
    </row>
    <row r="1394" spans="1:12" ht="23.25">
      <c r="A1394" s="14"/>
      <c r="B1394" s="103" t="s">
        <v>1283</v>
      </c>
      <c r="C1394" s="111" t="s">
        <v>1284</v>
      </c>
      <c r="D1394" s="4" t="s">
        <v>1285</v>
      </c>
      <c r="E1394" s="193"/>
      <c r="F1394" s="186" t="s">
        <v>15</v>
      </c>
      <c r="G1394" s="193"/>
      <c r="H1394" s="251" t="s">
        <v>1286</v>
      </c>
      <c r="I1394" s="705"/>
      <c r="L1394" s="282"/>
    </row>
    <row r="1395" spans="1:10" s="15" customFormat="1" ht="23.25">
      <c r="A1395" s="18"/>
      <c r="B1395" s="18"/>
      <c r="C1395" s="18"/>
      <c r="D1395" s="18"/>
      <c r="E1395" s="266"/>
      <c r="F1395" s="266"/>
      <c r="G1395" s="266"/>
      <c r="H1395" s="128"/>
      <c r="I1395" s="18"/>
      <c r="J1395" s="370"/>
    </row>
    <row r="1396" spans="1:10" s="15" customFormat="1" ht="23.25">
      <c r="A1396" s="18"/>
      <c r="B1396" s="18"/>
      <c r="C1396" s="18"/>
      <c r="D1396" s="18"/>
      <c r="E1396" s="266"/>
      <c r="F1396" s="266"/>
      <c r="G1396" s="266"/>
      <c r="H1396" s="128"/>
      <c r="I1396" s="18"/>
      <c r="J1396" s="370"/>
    </row>
    <row r="1397" spans="1:10" s="15" customFormat="1" ht="23.25">
      <c r="A1397" s="18"/>
      <c r="B1397" s="18"/>
      <c r="C1397" s="18"/>
      <c r="D1397" s="18"/>
      <c r="E1397" s="266"/>
      <c r="F1397" s="266"/>
      <c r="G1397" s="266"/>
      <c r="H1397" s="128"/>
      <c r="I1397" s="18"/>
      <c r="J1397" s="370"/>
    </row>
    <row r="1398" spans="1:10" s="15" customFormat="1" ht="23.25">
      <c r="A1398" s="18"/>
      <c r="B1398" s="18"/>
      <c r="C1398" s="18"/>
      <c r="D1398" s="18"/>
      <c r="E1398" s="266"/>
      <c r="F1398" s="266"/>
      <c r="G1398" s="266"/>
      <c r="H1398" s="128"/>
      <c r="I1398" s="18"/>
      <c r="J1398" s="370"/>
    </row>
    <row r="1399" spans="1:10" s="205" customFormat="1" ht="23.25">
      <c r="A1399" s="703" t="s">
        <v>12</v>
      </c>
      <c r="B1399" s="703"/>
      <c r="C1399" s="703"/>
      <c r="D1399" s="703"/>
      <c r="E1399" s="703"/>
      <c r="F1399" s="703"/>
      <c r="G1399" s="703"/>
      <c r="H1399" s="703"/>
      <c r="I1399" s="703"/>
      <c r="J1399" s="157"/>
    </row>
    <row r="1400" spans="1:10" s="205" customFormat="1" ht="23.25">
      <c r="A1400" s="703" t="s">
        <v>35</v>
      </c>
      <c r="B1400" s="703"/>
      <c r="C1400" s="703"/>
      <c r="D1400" s="703"/>
      <c r="E1400" s="703"/>
      <c r="F1400" s="703"/>
      <c r="G1400" s="703"/>
      <c r="H1400" s="703"/>
      <c r="I1400" s="703"/>
      <c r="J1400" s="157"/>
    </row>
    <row r="1401" spans="1:10" s="205" customFormat="1" ht="23.25">
      <c r="A1401" s="703" t="s">
        <v>1149</v>
      </c>
      <c r="B1401" s="703"/>
      <c r="C1401" s="703"/>
      <c r="D1401" s="703"/>
      <c r="E1401" s="703"/>
      <c r="F1401" s="703"/>
      <c r="G1401" s="703"/>
      <c r="H1401" s="703"/>
      <c r="I1401" s="703"/>
      <c r="J1401" s="157"/>
    </row>
    <row r="1402" spans="1:10" s="205" customFormat="1" ht="23.25">
      <c r="A1402" s="284" t="s">
        <v>1475</v>
      </c>
      <c r="B1402" s="285"/>
      <c r="C1402" s="285"/>
      <c r="D1402" s="284"/>
      <c r="E1402" s="283"/>
      <c r="F1402" s="283"/>
      <c r="G1402" s="283"/>
      <c r="H1402" s="285"/>
      <c r="I1402" s="284"/>
      <c r="J1402" s="157"/>
    </row>
    <row r="1403" spans="1:10" s="205" customFormat="1" ht="23.25">
      <c r="A1403" s="284"/>
      <c r="B1403" s="285" t="s">
        <v>1262</v>
      </c>
      <c r="C1403" s="285"/>
      <c r="D1403" s="284"/>
      <c r="E1403" s="283"/>
      <c r="F1403" s="283"/>
      <c r="G1403" s="283"/>
      <c r="H1403" s="285"/>
      <c r="I1403" s="284"/>
      <c r="J1403" s="157"/>
    </row>
    <row r="1404" spans="1:9" ht="23.25">
      <c r="A1404" s="60" t="s">
        <v>0</v>
      </c>
      <c r="B1404" s="60" t="s">
        <v>1</v>
      </c>
      <c r="C1404" s="60" t="s">
        <v>2</v>
      </c>
      <c r="D1404" s="29" t="s">
        <v>4</v>
      </c>
      <c r="E1404" s="700" t="s">
        <v>5</v>
      </c>
      <c r="F1404" s="700"/>
      <c r="G1404" s="700"/>
      <c r="H1404" s="60" t="s">
        <v>6</v>
      </c>
      <c r="I1404" s="60" t="s">
        <v>316</v>
      </c>
    </row>
    <row r="1405" spans="1:11" ht="23.25">
      <c r="A1405" s="112"/>
      <c r="B1405" s="112"/>
      <c r="C1405" s="112"/>
      <c r="D1405" s="17" t="s">
        <v>3</v>
      </c>
      <c r="E1405" s="66">
        <v>2557</v>
      </c>
      <c r="F1405" s="66">
        <v>2558</v>
      </c>
      <c r="G1405" s="66">
        <v>2559</v>
      </c>
      <c r="H1405" s="112"/>
      <c r="I1405" s="112" t="s">
        <v>317</v>
      </c>
      <c r="K1405" s="68"/>
    </row>
    <row r="1406" spans="1:10" s="205" customFormat="1" ht="23.25">
      <c r="A1406" s="286">
        <v>420</v>
      </c>
      <c r="B1406" s="138" t="s">
        <v>1405</v>
      </c>
      <c r="C1406" s="287" t="s">
        <v>1496</v>
      </c>
      <c r="D1406" s="104" t="s">
        <v>1288</v>
      </c>
      <c r="E1406" s="219">
        <v>0</v>
      </c>
      <c r="F1406" s="220">
        <v>0</v>
      </c>
      <c r="G1406" s="219">
        <v>85000</v>
      </c>
      <c r="H1406" s="261" t="s">
        <v>1484</v>
      </c>
      <c r="I1406" s="288" t="s">
        <v>15</v>
      </c>
      <c r="J1406" s="157"/>
    </row>
    <row r="1407" spans="1:10" s="205" customFormat="1" ht="23.25">
      <c r="A1407" s="286">
        <v>421</v>
      </c>
      <c r="B1407" s="138" t="s">
        <v>1406</v>
      </c>
      <c r="C1407" s="287" t="s">
        <v>1289</v>
      </c>
      <c r="D1407" s="104" t="s">
        <v>1375</v>
      </c>
      <c r="E1407" s="219">
        <v>0</v>
      </c>
      <c r="F1407" s="220">
        <v>0</v>
      </c>
      <c r="G1407" s="219">
        <v>200000</v>
      </c>
      <c r="H1407" s="261" t="s">
        <v>1484</v>
      </c>
      <c r="I1407" s="288" t="s">
        <v>15</v>
      </c>
      <c r="J1407" s="157"/>
    </row>
    <row r="1408" spans="1:12" s="205" customFormat="1" ht="23.25">
      <c r="A1408" s="286">
        <v>422</v>
      </c>
      <c r="B1408" s="138" t="s">
        <v>1493</v>
      </c>
      <c r="C1408" s="287" t="s">
        <v>1287</v>
      </c>
      <c r="D1408" s="104" t="s">
        <v>1264</v>
      </c>
      <c r="E1408" s="219">
        <v>2356200</v>
      </c>
      <c r="F1408" s="220">
        <v>0</v>
      </c>
      <c r="G1408" s="219">
        <v>0</v>
      </c>
      <c r="H1408" s="64" t="s">
        <v>1268</v>
      </c>
      <c r="I1408" s="288" t="s">
        <v>15</v>
      </c>
      <c r="J1408" s="157"/>
      <c r="L1408" s="205" t="s">
        <v>539</v>
      </c>
    </row>
    <row r="1409" spans="1:10" s="205" customFormat="1" ht="23.25">
      <c r="A1409" s="292"/>
      <c r="B1409" s="139" t="s">
        <v>1494</v>
      </c>
      <c r="C1409" s="293"/>
      <c r="D1409" s="105"/>
      <c r="E1409" s="206"/>
      <c r="F1409" s="207"/>
      <c r="G1409" s="206"/>
      <c r="H1409" s="64" t="s">
        <v>1273</v>
      </c>
      <c r="I1409" s="294"/>
      <c r="J1409" s="157"/>
    </row>
    <row r="1410" spans="1:10" s="205" customFormat="1" ht="23.25">
      <c r="A1410" s="289"/>
      <c r="B1410" s="140" t="s">
        <v>1495</v>
      </c>
      <c r="C1410" s="290"/>
      <c r="D1410" s="106"/>
      <c r="E1410" s="202"/>
      <c r="F1410" s="203"/>
      <c r="G1410" s="202"/>
      <c r="H1410" s="103"/>
      <c r="I1410" s="291"/>
      <c r="J1410" s="157"/>
    </row>
    <row r="1411" spans="1:10" s="205" customFormat="1" ht="23.25">
      <c r="A1411" s="292">
        <v>423</v>
      </c>
      <c r="B1411" s="139" t="s">
        <v>1497</v>
      </c>
      <c r="C1411" s="293" t="s">
        <v>1287</v>
      </c>
      <c r="D1411" s="105" t="s">
        <v>1264</v>
      </c>
      <c r="E1411" s="206">
        <v>1924440</v>
      </c>
      <c r="F1411" s="207">
        <v>0</v>
      </c>
      <c r="G1411" s="206">
        <v>0</v>
      </c>
      <c r="H1411" s="64" t="s">
        <v>1268</v>
      </c>
      <c r="I1411" s="294" t="s">
        <v>15</v>
      </c>
      <c r="J1411" s="157"/>
    </row>
    <row r="1412" spans="1:10" s="205" customFormat="1" ht="23.25">
      <c r="A1412" s="289"/>
      <c r="B1412" s="140" t="s">
        <v>1498</v>
      </c>
      <c r="C1412" s="290"/>
      <c r="D1412" s="106"/>
      <c r="E1412" s="202"/>
      <c r="F1412" s="203"/>
      <c r="G1412" s="202"/>
      <c r="H1412" s="103" t="s">
        <v>1273</v>
      </c>
      <c r="I1412" s="291"/>
      <c r="J1412" s="157"/>
    </row>
    <row r="1413" spans="1:11" s="205" customFormat="1" ht="23.25">
      <c r="A1413" s="286">
        <v>424</v>
      </c>
      <c r="B1413" s="138" t="s">
        <v>1499</v>
      </c>
      <c r="C1413" s="287" t="s">
        <v>1287</v>
      </c>
      <c r="D1413" s="104" t="s">
        <v>1264</v>
      </c>
      <c r="E1413" s="219">
        <v>660270</v>
      </c>
      <c r="F1413" s="220">
        <v>0</v>
      </c>
      <c r="G1413" s="219">
        <v>0</v>
      </c>
      <c r="H1413" s="64" t="s">
        <v>1268</v>
      </c>
      <c r="I1413" s="288" t="s">
        <v>15</v>
      </c>
      <c r="J1413" s="157"/>
      <c r="K1413" s="205" t="s">
        <v>539</v>
      </c>
    </row>
    <row r="1414" spans="1:10" s="205" customFormat="1" ht="23.25">
      <c r="A1414" s="289"/>
      <c r="B1414" s="140" t="s">
        <v>1500</v>
      </c>
      <c r="C1414" s="290"/>
      <c r="D1414" s="106"/>
      <c r="E1414" s="202"/>
      <c r="F1414" s="203"/>
      <c r="G1414" s="202"/>
      <c r="H1414" s="103" t="s">
        <v>1273</v>
      </c>
      <c r="I1414" s="291"/>
      <c r="J1414" s="377"/>
    </row>
    <row r="1415" spans="1:10" s="205" customFormat="1" ht="23.25">
      <c r="A1415" s="292">
        <v>425</v>
      </c>
      <c r="B1415" s="139" t="s">
        <v>1413</v>
      </c>
      <c r="C1415" s="293" t="s">
        <v>1287</v>
      </c>
      <c r="D1415" s="105" t="s">
        <v>1375</v>
      </c>
      <c r="E1415" s="206">
        <v>690000</v>
      </c>
      <c r="F1415" s="207">
        <v>0</v>
      </c>
      <c r="G1415" s="206">
        <v>0</v>
      </c>
      <c r="H1415" s="64" t="s">
        <v>1268</v>
      </c>
      <c r="I1415" s="294" t="s">
        <v>15</v>
      </c>
      <c r="J1415" s="316"/>
    </row>
    <row r="1416" spans="1:10" s="205" customFormat="1" ht="23.25">
      <c r="A1416" s="292"/>
      <c r="B1416" s="139" t="s">
        <v>1331</v>
      </c>
      <c r="C1416" s="293"/>
      <c r="D1416" s="105"/>
      <c r="E1416" s="206"/>
      <c r="F1416" s="207"/>
      <c r="G1416" s="206"/>
      <c r="H1416" s="64" t="s">
        <v>1273</v>
      </c>
      <c r="I1416" s="294"/>
      <c r="J1416" s="157"/>
    </row>
    <row r="1417" spans="1:10" s="205" customFormat="1" ht="23.25">
      <c r="A1417" s="289"/>
      <c r="B1417" s="140" t="s">
        <v>1501</v>
      </c>
      <c r="C1417" s="290"/>
      <c r="D1417" s="106"/>
      <c r="E1417" s="202"/>
      <c r="F1417" s="203"/>
      <c r="G1417" s="202"/>
      <c r="H1417" s="103"/>
      <c r="I1417" s="291"/>
      <c r="J1417" s="157"/>
    </row>
    <row r="1418" spans="1:12" s="205" customFormat="1" ht="23.25">
      <c r="A1418" s="292">
        <v>426</v>
      </c>
      <c r="B1418" s="139" t="s">
        <v>1414</v>
      </c>
      <c r="C1418" s="293" t="s">
        <v>1323</v>
      </c>
      <c r="D1418" s="105" t="s">
        <v>1324</v>
      </c>
      <c r="E1418" s="206">
        <v>70000</v>
      </c>
      <c r="F1418" s="207">
        <v>0</v>
      </c>
      <c r="G1418" s="206">
        <v>0</v>
      </c>
      <c r="H1418" s="64" t="s">
        <v>1268</v>
      </c>
      <c r="I1418" s="294" t="s">
        <v>15</v>
      </c>
      <c r="J1418" s="157"/>
      <c r="L1418" s="205" t="s">
        <v>539</v>
      </c>
    </row>
    <row r="1419" spans="1:10" s="205" customFormat="1" ht="23.25">
      <c r="A1419" s="289"/>
      <c r="B1419" s="140" t="s">
        <v>1502</v>
      </c>
      <c r="C1419" s="290"/>
      <c r="D1419" s="106"/>
      <c r="E1419" s="202"/>
      <c r="F1419" s="203"/>
      <c r="G1419" s="202"/>
      <c r="H1419" s="103" t="s">
        <v>1478</v>
      </c>
      <c r="I1419" s="291"/>
      <c r="J1419" s="157"/>
    </row>
    <row r="1420" spans="1:10" s="205" customFormat="1" ht="23.25">
      <c r="A1420" s="286">
        <v>427</v>
      </c>
      <c r="B1420" s="138" t="s">
        <v>1415</v>
      </c>
      <c r="C1420" s="287" t="s">
        <v>1479</v>
      </c>
      <c r="D1420" s="104" t="s">
        <v>1264</v>
      </c>
      <c r="E1420" s="219">
        <v>100000</v>
      </c>
      <c r="F1420" s="220">
        <v>0</v>
      </c>
      <c r="G1420" s="219">
        <v>0</v>
      </c>
      <c r="H1420" s="64" t="s">
        <v>1480</v>
      </c>
      <c r="I1420" s="288" t="s">
        <v>15</v>
      </c>
      <c r="J1420" s="157"/>
    </row>
    <row r="1421" spans="1:10" s="205" customFormat="1" ht="23.25">
      <c r="A1421" s="289"/>
      <c r="B1421" s="140" t="s">
        <v>1503</v>
      </c>
      <c r="C1421" s="290" t="s">
        <v>1325</v>
      </c>
      <c r="D1421" s="106" t="s">
        <v>1326</v>
      </c>
      <c r="E1421" s="202"/>
      <c r="F1421" s="203"/>
      <c r="G1421" s="202"/>
      <c r="H1421" s="140"/>
      <c r="I1421" s="291"/>
      <c r="J1421" s="157"/>
    </row>
    <row r="1422" spans="1:10" s="205" customFormat="1" ht="23.25">
      <c r="A1422" s="703" t="s">
        <v>12</v>
      </c>
      <c r="B1422" s="703"/>
      <c r="C1422" s="703"/>
      <c r="D1422" s="703"/>
      <c r="E1422" s="703"/>
      <c r="F1422" s="703"/>
      <c r="G1422" s="703"/>
      <c r="H1422" s="703"/>
      <c r="I1422" s="703"/>
      <c r="J1422" s="157"/>
    </row>
    <row r="1423" spans="1:10" s="205" customFormat="1" ht="23.25">
      <c r="A1423" s="703" t="s">
        <v>35</v>
      </c>
      <c r="B1423" s="703"/>
      <c r="C1423" s="703"/>
      <c r="D1423" s="703"/>
      <c r="E1423" s="703"/>
      <c r="F1423" s="703"/>
      <c r="G1423" s="703"/>
      <c r="H1423" s="703"/>
      <c r="I1423" s="703"/>
      <c r="J1423" s="157"/>
    </row>
    <row r="1424" spans="1:10" s="205" customFormat="1" ht="23.25">
      <c r="A1424" s="703" t="s">
        <v>1149</v>
      </c>
      <c r="B1424" s="703"/>
      <c r="C1424" s="703"/>
      <c r="D1424" s="703"/>
      <c r="E1424" s="703"/>
      <c r="F1424" s="703"/>
      <c r="G1424" s="703"/>
      <c r="H1424" s="703"/>
      <c r="I1424" s="703"/>
      <c r="J1424" s="157"/>
    </row>
    <row r="1425" spans="1:10" s="205" customFormat="1" ht="23.25">
      <c r="A1425" s="284" t="s">
        <v>1475</v>
      </c>
      <c r="B1425" s="285"/>
      <c r="C1425" s="285"/>
      <c r="D1425" s="284"/>
      <c r="E1425" s="283"/>
      <c r="F1425" s="283"/>
      <c r="G1425" s="283"/>
      <c r="H1425" s="285"/>
      <c r="I1425" s="284"/>
      <c r="J1425" s="157"/>
    </row>
    <row r="1426" spans="1:10" s="205" customFormat="1" ht="23.25">
      <c r="A1426" s="284"/>
      <c r="B1426" s="285" t="s">
        <v>1262</v>
      </c>
      <c r="C1426" s="285"/>
      <c r="D1426" s="284"/>
      <c r="E1426" s="283"/>
      <c r="F1426" s="283"/>
      <c r="G1426" s="283"/>
      <c r="H1426" s="285"/>
      <c r="I1426" s="284"/>
      <c r="J1426" s="157"/>
    </row>
    <row r="1427" spans="1:9" ht="23.25">
      <c r="A1427" s="60" t="s">
        <v>0</v>
      </c>
      <c r="B1427" s="60" t="s">
        <v>1</v>
      </c>
      <c r="C1427" s="60" t="s">
        <v>2</v>
      </c>
      <c r="D1427" s="29" t="s">
        <v>4</v>
      </c>
      <c r="E1427" s="700" t="s">
        <v>5</v>
      </c>
      <c r="F1427" s="700"/>
      <c r="G1427" s="700"/>
      <c r="H1427" s="60" t="s">
        <v>6</v>
      </c>
      <c r="I1427" s="60" t="s">
        <v>316</v>
      </c>
    </row>
    <row r="1428" spans="1:11" ht="23.25">
      <c r="A1428" s="112"/>
      <c r="B1428" s="112"/>
      <c r="C1428" s="112"/>
      <c r="D1428" s="17" t="s">
        <v>3</v>
      </c>
      <c r="E1428" s="66">
        <v>2557</v>
      </c>
      <c r="F1428" s="66">
        <v>2558</v>
      </c>
      <c r="G1428" s="66">
        <v>2559</v>
      </c>
      <c r="H1428" s="112"/>
      <c r="I1428" s="112" t="s">
        <v>317</v>
      </c>
      <c r="K1428" s="68"/>
    </row>
    <row r="1429" spans="1:11" s="205" customFormat="1" ht="23.25">
      <c r="A1429" s="286">
        <v>428</v>
      </c>
      <c r="B1429" s="138" t="s">
        <v>1416</v>
      </c>
      <c r="C1429" s="138" t="s">
        <v>1287</v>
      </c>
      <c r="D1429" s="104" t="s">
        <v>1264</v>
      </c>
      <c r="E1429" s="219">
        <v>30000</v>
      </c>
      <c r="F1429" s="220">
        <v>0</v>
      </c>
      <c r="G1429" s="219">
        <v>0</v>
      </c>
      <c r="H1429" s="138" t="s">
        <v>1481</v>
      </c>
      <c r="I1429" s="288" t="s">
        <v>15</v>
      </c>
      <c r="J1429" s="157"/>
      <c r="K1429" s="205" t="s">
        <v>539</v>
      </c>
    </row>
    <row r="1430" spans="1:10" s="205" customFormat="1" ht="23.25">
      <c r="A1430" s="289"/>
      <c r="B1430" s="140" t="s">
        <v>1504</v>
      </c>
      <c r="C1430" s="290"/>
      <c r="D1430" s="106"/>
      <c r="E1430" s="202"/>
      <c r="F1430" s="203"/>
      <c r="G1430" s="202"/>
      <c r="H1430" s="140" t="s">
        <v>1482</v>
      </c>
      <c r="I1430" s="291"/>
      <c r="J1430" s="377"/>
    </row>
    <row r="1431" spans="1:10" s="205" customFormat="1" ht="23.25">
      <c r="A1431" s="292">
        <v>429</v>
      </c>
      <c r="B1431" s="139" t="s">
        <v>1417</v>
      </c>
      <c r="C1431" s="138" t="s">
        <v>1287</v>
      </c>
      <c r="D1431" s="105" t="s">
        <v>1328</v>
      </c>
      <c r="E1431" s="206">
        <v>150000</v>
      </c>
      <c r="F1431" s="207">
        <v>0</v>
      </c>
      <c r="G1431" s="206">
        <v>0</v>
      </c>
      <c r="H1431" s="139" t="s">
        <v>1268</v>
      </c>
      <c r="I1431" s="294" t="s">
        <v>15</v>
      </c>
      <c r="J1431" s="316"/>
    </row>
    <row r="1432" spans="1:10" s="205" customFormat="1" ht="23.25">
      <c r="A1432" s="289"/>
      <c r="B1432" s="140" t="s">
        <v>1505</v>
      </c>
      <c r="C1432" s="290" t="s">
        <v>1327</v>
      </c>
      <c r="D1432" s="106"/>
      <c r="E1432" s="202"/>
      <c r="F1432" s="203"/>
      <c r="G1432" s="202"/>
      <c r="H1432" s="140" t="s">
        <v>1273</v>
      </c>
      <c r="I1432" s="291"/>
      <c r="J1432" s="157"/>
    </row>
    <row r="1433" spans="1:10" s="205" customFormat="1" ht="23.25">
      <c r="A1433" s="286">
        <v>430</v>
      </c>
      <c r="B1433" s="138" t="s">
        <v>1418</v>
      </c>
      <c r="C1433" s="287" t="s">
        <v>1329</v>
      </c>
      <c r="D1433" s="104" t="s">
        <v>812</v>
      </c>
      <c r="E1433" s="219">
        <v>50000</v>
      </c>
      <c r="F1433" s="220">
        <v>0</v>
      </c>
      <c r="G1433" s="219">
        <v>0</v>
      </c>
      <c r="H1433" s="138" t="s">
        <v>1483</v>
      </c>
      <c r="I1433" s="288" t="s">
        <v>15</v>
      </c>
      <c r="J1433" s="157"/>
    </row>
    <row r="1434" spans="1:10" s="205" customFormat="1" ht="23.25">
      <c r="A1434" s="289"/>
      <c r="B1434" s="140" t="s">
        <v>1506</v>
      </c>
      <c r="C1434" s="290"/>
      <c r="D1434" s="106"/>
      <c r="E1434" s="202"/>
      <c r="F1434" s="203"/>
      <c r="G1434" s="202"/>
      <c r="H1434" s="140"/>
      <c r="I1434" s="291"/>
      <c r="J1434" s="157"/>
    </row>
    <row r="1435" spans="1:10" s="205" customFormat="1" ht="23.25">
      <c r="A1435" s="286">
        <v>431</v>
      </c>
      <c r="B1435" s="138" t="s">
        <v>1419</v>
      </c>
      <c r="C1435" s="287" t="s">
        <v>1330</v>
      </c>
      <c r="D1435" s="104" t="s">
        <v>812</v>
      </c>
      <c r="E1435" s="219">
        <v>300000</v>
      </c>
      <c r="F1435" s="220">
        <v>0</v>
      </c>
      <c r="G1435" s="219">
        <v>0</v>
      </c>
      <c r="H1435" s="139" t="s">
        <v>1268</v>
      </c>
      <c r="I1435" s="288" t="s">
        <v>15</v>
      </c>
      <c r="J1435" s="157"/>
    </row>
    <row r="1436" spans="1:10" s="205" customFormat="1" ht="23.25">
      <c r="A1436" s="289"/>
      <c r="B1436" s="140" t="s">
        <v>1507</v>
      </c>
      <c r="C1436" s="290"/>
      <c r="D1436" s="106"/>
      <c r="E1436" s="202"/>
      <c r="F1436" s="203"/>
      <c r="G1436" s="202"/>
      <c r="H1436" s="140" t="s">
        <v>1273</v>
      </c>
      <c r="I1436" s="291"/>
      <c r="J1436" s="157"/>
    </row>
    <row r="1437" spans="1:10" s="205" customFormat="1" ht="23.25">
      <c r="A1437" s="286">
        <v>432</v>
      </c>
      <c r="B1437" s="138" t="s">
        <v>1509</v>
      </c>
      <c r="C1437" s="138" t="s">
        <v>1287</v>
      </c>
      <c r="D1437" s="104" t="s">
        <v>1332</v>
      </c>
      <c r="E1437" s="219">
        <v>566000</v>
      </c>
      <c r="F1437" s="220">
        <v>0</v>
      </c>
      <c r="G1437" s="219">
        <v>0</v>
      </c>
      <c r="H1437" s="139" t="s">
        <v>1484</v>
      </c>
      <c r="I1437" s="288" t="s">
        <v>15</v>
      </c>
      <c r="J1437" s="157"/>
    </row>
    <row r="1438" spans="1:10" s="205" customFormat="1" ht="23.25">
      <c r="A1438" s="292"/>
      <c r="B1438" s="139" t="s">
        <v>1508</v>
      </c>
      <c r="C1438" s="293"/>
      <c r="D1438" s="105"/>
      <c r="E1438" s="206"/>
      <c r="F1438" s="207"/>
      <c r="G1438" s="206"/>
      <c r="H1438" s="139" t="s">
        <v>1482</v>
      </c>
      <c r="I1438" s="294"/>
      <c r="J1438" s="157"/>
    </row>
    <row r="1439" spans="1:10" s="205" customFormat="1" ht="23.25">
      <c r="A1439" s="289"/>
      <c r="B1439" s="140" t="s">
        <v>1510</v>
      </c>
      <c r="C1439" s="290"/>
      <c r="D1439" s="106"/>
      <c r="E1439" s="202"/>
      <c r="F1439" s="203"/>
      <c r="G1439" s="202"/>
      <c r="H1439" s="140"/>
      <c r="I1439" s="291"/>
      <c r="J1439" s="157"/>
    </row>
    <row r="1440" spans="1:10" s="205" customFormat="1" ht="23.25">
      <c r="A1440" s="286">
        <v>433</v>
      </c>
      <c r="B1440" s="138" t="s">
        <v>1420</v>
      </c>
      <c r="C1440" s="138" t="s">
        <v>1287</v>
      </c>
      <c r="D1440" s="104" t="s">
        <v>1332</v>
      </c>
      <c r="E1440" s="219">
        <v>200000</v>
      </c>
      <c r="F1440" s="220">
        <v>0</v>
      </c>
      <c r="G1440" s="219">
        <v>0</v>
      </c>
      <c r="H1440" s="139" t="s">
        <v>1484</v>
      </c>
      <c r="I1440" s="288" t="s">
        <v>15</v>
      </c>
      <c r="J1440" s="157"/>
    </row>
    <row r="1441" spans="1:10" s="205" customFormat="1" ht="23.25">
      <c r="A1441" s="292"/>
      <c r="B1441" s="139" t="s">
        <v>1540</v>
      </c>
      <c r="C1441" s="293"/>
      <c r="D1441" s="105"/>
      <c r="E1441" s="206"/>
      <c r="F1441" s="207"/>
      <c r="G1441" s="206"/>
      <c r="H1441" s="140" t="s">
        <v>1482</v>
      </c>
      <c r="I1441" s="294"/>
      <c r="J1441" s="157"/>
    </row>
    <row r="1442" spans="1:10" s="205" customFormat="1" ht="23.25">
      <c r="A1442" s="286">
        <v>434</v>
      </c>
      <c r="B1442" s="138" t="s">
        <v>1421</v>
      </c>
      <c r="C1442" s="287" t="s">
        <v>1333</v>
      </c>
      <c r="D1442" s="104" t="s">
        <v>1376</v>
      </c>
      <c r="E1442" s="219">
        <v>10000</v>
      </c>
      <c r="F1442" s="220">
        <v>0</v>
      </c>
      <c r="G1442" s="219">
        <v>0</v>
      </c>
      <c r="H1442" s="139" t="s">
        <v>1484</v>
      </c>
      <c r="I1442" s="288" t="s">
        <v>15</v>
      </c>
      <c r="J1442" s="157"/>
    </row>
    <row r="1443" spans="1:10" s="205" customFormat="1" ht="23.25">
      <c r="A1443" s="289"/>
      <c r="B1443" s="140" t="s">
        <v>1511</v>
      </c>
      <c r="C1443" s="290" t="s">
        <v>1334</v>
      </c>
      <c r="D1443" s="106"/>
      <c r="E1443" s="202"/>
      <c r="F1443" s="203"/>
      <c r="G1443" s="202"/>
      <c r="H1443" s="140" t="s">
        <v>1482</v>
      </c>
      <c r="I1443" s="291"/>
      <c r="J1443" s="157" t="s">
        <v>539</v>
      </c>
    </row>
    <row r="1444" spans="1:10" s="205" customFormat="1" ht="23.25">
      <c r="A1444" s="322"/>
      <c r="B1444" s="293"/>
      <c r="C1444" s="293"/>
      <c r="D1444" s="316"/>
      <c r="E1444" s="206"/>
      <c r="F1444" s="206"/>
      <c r="G1444" s="206"/>
      <c r="H1444" s="293"/>
      <c r="I1444" s="323"/>
      <c r="J1444" s="157"/>
    </row>
    <row r="1445" spans="1:10" s="205" customFormat="1" ht="23.25">
      <c r="A1445" s="703" t="s">
        <v>12</v>
      </c>
      <c r="B1445" s="703"/>
      <c r="C1445" s="703"/>
      <c r="D1445" s="703"/>
      <c r="E1445" s="703"/>
      <c r="F1445" s="703"/>
      <c r="G1445" s="703"/>
      <c r="H1445" s="703"/>
      <c r="I1445" s="703"/>
      <c r="J1445" s="157"/>
    </row>
    <row r="1446" spans="1:10" s="205" customFormat="1" ht="23.25">
      <c r="A1446" s="703" t="s">
        <v>35</v>
      </c>
      <c r="B1446" s="703"/>
      <c r="C1446" s="703"/>
      <c r="D1446" s="703"/>
      <c r="E1446" s="703"/>
      <c r="F1446" s="703"/>
      <c r="G1446" s="703"/>
      <c r="H1446" s="703"/>
      <c r="I1446" s="703"/>
      <c r="J1446" s="157"/>
    </row>
    <row r="1447" spans="1:10" s="205" customFormat="1" ht="23.25">
      <c r="A1447" s="703" t="s">
        <v>1149</v>
      </c>
      <c r="B1447" s="703"/>
      <c r="C1447" s="703"/>
      <c r="D1447" s="703"/>
      <c r="E1447" s="703"/>
      <c r="F1447" s="703"/>
      <c r="G1447" s="703"/>
      <c r="H1447" s="703"/>
      <c r="I1447" s="703"/>
      <c r="J1447" s="157"/>
    </row>
    <row r="1448" spans="1:10" s="205" customFormat="1" ht="23.25">
      <c r="A1448" s="284" t="s">
        <v>1475</v>
      </c>
      <c r="B1448" s="285"/>
      <c r="C1448" s="285"/>
      <c r="D1448" s="284"/>
      <c r="E1448" s="283"/>
      <c r="F1448" s="283"/>
      <c r="G1448" s="283"/>
      <c r="H1448" s="285"/>
      <c r="I1448" s="284"/>
      <c r="J1448" s="157"/>
    </row>
    <row r="1449" spans="1:10" s="205" customFormat="1" ht="23.25">
      <c r="A1449" s="284"/>
      <c r="B1449" s="285" t="s">
        <v>1262</v>
      </c>
      <c r="C1449" s="285"/>
      <c r="D1449" s="284"/>
      <c r="E1449" s="283"/>
      <c r="F1449" s="283"/>
      <c r="G1449" s="283"/>
      <c r="H1449" s="285"/>
      <c r="I1449" s="284"/>
      <c r="J1449" s="157"/>
    </row>
    <row r="1450" spans="1:9" ht="23.25">
      <c r="A1450" s="60" t="s">
        <v>0</v>
      </c>
      <c r="B1450" s="60" t="s">
        <v>1</v>
      </c>
      <c r="C1450" s="60" t="s">
        <v>2</v>
      </c>
      <c r="D1450" s="29" t="s">
        <v>4</v>
      </c>
      <c r="E1450" s="700" t="s">
        <v>5</v>
      </c>
      <c r="F1450" s="700"/>
      <c r="G1450" s="700"/>
      <c r="H1450" s="60" t="s">
        <v>6</v>
      </c>
      <c r="I1450" s="60" t="s">
        <v>316</v>
      </c>
    </row>
    <row r="1451" spans="1:11" ht="23.25">
      <c r="A1451" s="112"/>
      <c r="B1451" s="112"/>
      <c r="C1451" s="112"/>
      <c r="D1451" s="17" t="s">
        <v>3</v>
      </c>
      <c r="E1451" s="66">
        <v>2557</v>
      </c>
      <c r="F1451" s="66">
        <v>2558</v>
      </c>
      <c r="G1451" s="66">
        <v>2559</v>
      </c>
      <c r="H1451" s="112"/>
      <c r="I1451" s="112" t="s">
        <v>317</v>
      </c>
      <c r="K1451" s="68"/>
    </row>
    <row r="1452" spans="1:10" s="205" customFormat="1" ht="23.25">
      <c r="A1452" s="286">
        <v>435</v>
      </c>
      <c r="B1452" s="138" t="s">
        <v>1422</v>
      </c>
      <c r="C1452" s="287" t="s">
        <v>1335</v>
      </c>
      <c r="D1452" s="104" t="s">
        <v>1336</v>
      </c>
      <c r="E1452" s="219">
        <v>30000</v>
      </c>
      <c r="F1452" s="220">
        <v>0</v>
      </c>
      <c r="G1452" s="219">
        <v>0</v>
      </c>
      <c r="H1452" s="138" t="s">
        <v>1485</v>
      </c>
      <c r="I1452" s="288" t="s">
        <v>15</v>
      </c>
      <c r="J1452" s="157"/>
    </row>
    <row r="1453" spans="1:10" s="205" customFormat="1" ht="23.25">
      <c r="A1453" s="289"/>
      <c r="B1453" s="140" t="s">
        <v>1512</v>
      </c>
      <c r="C1453" s="290"/>
      <c r="D1453" s="106"/>
      <c r="E1453" s="202"/>
      <c r="F1453" s="203"/>
      <c r="G1453" s="202"/>
      <c r="H1453" s="140"/>
      <c r="I1453" s="291"/>
      <c r="J1453" s="157"/>
    </row>
    <row r="1454" spans="1:10" s="205" customFormat="1" ht="23.25">
      <c r="A1454" s="286">
        <v>436</v>
      </c>
      <c r="B1454" s="138" t="s">
        <v>1423</v>
      </c>
      <c r="C1454" s="138" t="s">
        <v>1287</v>
      </c>
      <c r="D1454" s="104" t="s">
        <v>1337</v>
      </c>
      <c r="E1454" s="219">
        <v>15000</v>
      </c>
      <c r="F1454" s="220">
        <v>0</v>
      </c>
      <c r="G1454" s="219">
        <v>0</v>
      </c>
      <c r="H1454" s="139" t="s">
        <v>1484</v>
      </c>
      <c r="I1454" s="288" t="s">
        <v>15</v>
      </c>
      <c r="J1454" s="157"/>
    </row>
    <row r="1455" spans="1:10" s="205" customFormat="1" ht="23.25">
      <c r="A1455" s="292"/>
      <c r="B1455" s="139" t="s">
        <v>1541</v>
      </c>
      <c r="C1455" s="293"/>
      <c r="D1455" s="105"/>
      <c r="E1455" s="206"/>
      <c r="F1455" s="207"/>
      <c r="G1455" s="206"/>
      <c r="H1455" s="140" t="s">
        <v>1482</v>
      </c>
      <c r="I1455" s="294"/>
      <c r="J1455" s="157"/>
    </row>
    <row r="1456" spans="1:10" s="205" customFormat="1" ht="23.25">
      <c r="A1456" s="286">
        <v>437</v>
      </c>
      <c r="B1456" s="138" t="s">
        <v>1513</v>
      </c>
      <c r="C1456" s="138" t="s">
        <v>1287</v>
      </c>
      <c r="D1456" s="104" t="s">
        <v>1338</v>
      </c>
      <c r="E1456" s="219">
        <v>900000</v>
      </c>
      <c r="F1456" s="220">
        <v>0</v>
      </c>
      <c r="G1456" s="219">
        <v>0</v>
      </c>
      <c r="H1456" s="139" t="s">
        <v>1484</v>
      </c>
      <c r="I1456" s="288" t="s">
        <v>15</v>
      </c>
      <c r="J1456" s="157" t="s">
        <v>539</v>
      </c>
    </row>
    <row r="1457" spans="1:10" s="205" customFormat="1" ht="23.25">
      <c r="A1457" s="289"/>
      <c r="B1457" s="140" t="s">
        <v>1514</v>
      </c>
      <c r="C1457" s="290"/>
      <c r="D1457" s="106"/>
      <c r="E1457" s="202"/>
      <c r="F1457" s="203"/>
      <c r="G1457" s="202"/>
      <c r="H1457" s="140" t="s">
        <v>1482</v>
      </c>
      <c r="I1457" s="291"/>
      <c r="J1457" s="157"/>
    </row>
    <row r="1458" spans="1:10" s="205" customFormat="1" ht="23.25">
      <c r="A1458" s="286">
        <v>438</v>
      </c>
      <c r="B1458" s="138" t="s">
        <v>1515</v>
      </c>
      <c r="C1458" s="138" t="s">
        <v>1287</v>
      </c>
      <c r="D1458" s="104" t="s">
        <v>1264</v>
      </c>
      <c r="E1458" s="219">
        <v>1310750</v>
      </c>
      <c r="F1458" s="220">
        <v>0</v>
      </c>
      <c r="G1458" s="219">
        <v>0</v>
      </c>
      <c r="H1458" s="139" t="s">
        <v>1484</v>
      </c>
      <c r="I1458" s="288" t="s">
        <v>15</v>
      </c>
      <c r="J1458" s="157"/>
    </row>
    <row r="1459" spans="1:10" s="205" customFormat="1" ht="23.25">
      <c r="A1459" s="292"/>
      <c r="B1459" s="139" t="s">
        <v>1516</v>
      </c>
      <c r="C1459" s="293"/>
      <c r="D1459" s="105"/>
      <c r="E1459" s="206"/>
      <c r="F1459" s="207"/>
      <c r="G1459" s="206"/>
      <c r="H1459" s="139" t="s">
        <v>1482</v>
      </c>
      <c r="I1459" s="294"/>
      <c r="J1459" s="157"/>
    </row>
    <row r="1460" spans="1:10" s="205" customFormat="1" ht="23.25">
      <c r="A1460" s="289"/>
      <c r="B1460" s="140" t="s">
        <v>1517</v>
      </c>
      <c r="C1460" s="290"/>
      <c r="D1460" s="106"/>
      <c r="E1460" s="202"/>
      <c r="F1460" s="203"/>
      <c r="G1460" s="202"/>
      <c r="H1460" s="140"/>
      <c r="I1460" s="291"/>
      <c r="J1460" s="157"/>
    </row>
    <row r="1461" spans="1:10" s="205" customFormat="1" ht="23.25">
      <c r="A1461" s="292">
        <v>439</v>
      </c>
      <c r="B1461" s="139" t="s">
        <v>1518</v>
      </c>
      <c r="C1461" s="139" t="s">
        <v>1287</v>
      </c>
      <c r="D1461" s="105" t="s">
        <v>1375</v>
      </c>
      <c r="E1461" s="206">
        <v>100000</v>
      </c>
      <c r="F1461" s="207">
        <v>0</v>
      </c>
      <c r="G1461" s="206">
        <v>0</v>
      </c>
      <c r="H1461" s="139" t="s">
        <v>1484</v>
      </c>
      <c r="I1461" s="294" t="s">
        <v>15</v>
      </c>
      <c r="J1461" s="157"/>
    </row>
    <row r="1462" spans="1:10" s="205" customFormat="1" ht="23.25">
      <c r="A1462" s="292"/>
      <c r="B1462" s="139" t="s">
        <v>1519</v>
      </c>
      <c r="C1462" s="293"/>
      <c r="D1462" s="105"/>
      <c r="E1462" s="206"/>
      <c r="F1462" s="207"/>
      <c r="G1462" s="206"/>
      <c r="H1462" s="139" t="s">
        <v>1482</v>
      </c>
      <c r="I1462" s="294"/>
      <c r="J1462" s="157"/>
    </row>
    <row r="1463" spans="1:10" s="205" customFormat="1" ht="23.25">
      <c r="A1463" s="289"/>
      <c r="B1463" s="140" t="s">
        <v>1520</v>
      </c>
      <c r="C1463" s="290"/>
      <c r="D1463" s="106"/>
      <c r="E1463" s="202"/>
      <c r="F1463" s="203"/>
      <c r="G1463" s="202"/>
      <c r="H1463" s="140"/>
      <c r="I1463" s="291"/>
      <c r="J1463" s="157"/>
    </row>
    <row r="1464" spans="1:10" s="205" customFormat="1" ht="23.25">
      <c r="A1464" s="292">
        <v>440</v>
      </c>
      <c r="B1464" s="139" t="s">
        <v>1521</v>
      </c>
      <c r="C1464" s="139" t="s">
        <v>1287</v>
      </c>
      <c r="D1464" s="105" t="s">
        <v>1375</v>
      </c>
      <c r="E1464" s="206">
        <v>70000</v>
      </c>
      <c r="F1464" s="207">
        <v>0</v>
      </c>
      <c r="G1464" s="206">
        <v>0</v>
      </c>
      <c r="H1464" s="139" t="s">
        <v>1484</v>
      </c>
      <c r="I1464" s="294" t="s">
        <v>15</v>
      </c>
      <c r="J1464" s="157"/>
    </row>
    <row r="1465" spans="1:10" s="205" customFormat="1" ht="23.25">
      <c r="A1465" s="289"/>
      <c r="B1465" s="140" t="s">
        <v>1522</v>
      </c>
      <c r="C1465" s="290"/>
      <c r="D1465" s="106"/>
      <c r="E1465" s="202"/>
      <c r="F1465" s="203"/>
      <c r="G1465" s="202"/>
      <c r="H1465" s="140" t="s">
        <v>1482</v>
      </c>
      <c r="I1465" s="291"/>
      <c r="J1465" s="157"/>
    </row>
    <row r="1466" spans="1:10" s="205" customFormat="1" ht="23.25">
      <c r="A1466" s="286">
        <v>441</v>
      </c>
      <c r="B1466" s="138" t="s">
        <v>1523</v>
      </c>
      <c r="C1466" s="138" t="s">
        <v>1287</v>
      </c>
      <c r="D1466" s="104" t="s">
        <v>1375</v>
      </c>
      <c r="E1466" s="220">
        <v>20000</v>
      </c>
      <c r="F1466" s="220">
        <v>0</v>
      </c>
      <c r="G1466" s="220">
        <v>0</v>
      </c>
      <c r="H1466" s="139" t="s">
        <v>1484</v>
      </c>
      <c r="I1466" s="319" t="s">
        <v>15</v>
      </c>
      <c r="J1466" s="157"/>
    </row>
    <row r="1467" spans="1:10" s="205" customFormat="1" ht="23.25">
      <c r="A1467" s="289"/>
      <c r="B1467" s="140" t="s">
        <v>1339</v>
      </c>
      <c r="C1467" s="140"/>
      <c r="D1467" s="106"/>
      <c r="E1467" s="203"/>
      <c r="F1467" s="203"/>
      <c r="G1467" s="203"/>
      <c r="H1467" s="140" t="s">
        <v>1482</v>
      </c>
      <c r="I1467" s="320"/>
      <c r="J1467" s="157"/>
    </row>
    <row r="1468" spans="1:10" s="205" customFormat="1" ht="23.25">
      <c r="A1468" s="703" t="s">
        <v>12</v>
      </c>
      <c r="B1468" s="703"/>
      <c r="C1468" s="703"/>
      <c r="D1468" s="703"/>
      <c r="E1468" s="703"/>
      <c r="F1468" s="703"/>
      <c r="G1468" s="703"/>
      <c r="H1468" s="703"/>
      <c r="I1468" s="703"/>
      <c r="J1468" s="157"/>
    </row>
    <row r="1469" spans="1:10" s="205" customFormat="1" ht="23.25">
      <c r="A1469" s="703" t="s">
        <v>35</v>
      </c>
      <c r="B1469" s="703"/>
      <c r="C1469" s="703"/>
      <c r="D1469" s="703"/>
      <c r="E1469" s="703"/>
      <c r="F1469" s="703"/>
      <c r="G1469" s="703"/>
      <c r="H1469" s="703"/>
      <c r="I1469" s="703"/>
      <c r="J1469" s="157"/>
    </row>
    <row r="1470" spans="1:10" s="205" customFormat="1" ht="23.25">
      <c r="A1470" s="703" t="s">
        <v>1149</v>
      </c>
      <c r="B1470" s="703"/>
      <c r="C1470" s="703"/>
      <c r="D1470" s="703"/>
      <c r="E1470" s="703"/>
      <c r="F1470" s="703"/>
      <c r="G1470" s="703"/>
      <c r="H1470" s="703"/>
      <c r="I1470" s="703"/>
      <c r="J1470" s="157"/>
    </row>
    <row r="1471" spans="1:10" s="205" customFormat="1" ht="23.25">
      <c r="A1471" s="284"/>
      <c r="B1471" s="284" t="s">
        <v>1475</v>
      </c>
      <c r="C1471" s="285"/>
      <c r="D1471" s="285"/>
      <c r="E1471" s="284"/>
      <c r="F1471" s="283"/>
      <c r="G1471" s="283"/>
      <c r="H1471" s="285"/>
      <c r="I1471" s="284"/>
      <c r="J1471" s="157"/>
    </row>
    <row r="1472" spans="1:10" s="205" customFormat="1" ht="23.25">
      <c r="A1472" s="284"/>
      <c r="B1472" s="285" t="s">
        <v>1262</v>
      </c>
      <c r="C1472" s="285"/>
      <c r="D1472" s="284"/>
      <c r="E1472" s="283"/>
      <c r="F1472" s="283"/>
      <c r="G1472" s="283"/>
      <c r="H1472" s="285"/>
      <c r="I1472" s="284"/>
      <c r="J1472" s="157"/>
    </row>
    <row r="1473" spans="1:9" ht="23.25">
      <c r="A1473" s="60" t="s">
        <v>0</v>
      </c>
      <c r="B1473" s="60" t="s">
        <v>1</v>
      </c>
      <c r="C1473" s="60" t="s">
        <v>2</v>
      </c>
      <c r="D1473" s="29" t="s">
        <v>4</v>
      </c>
      <c r="E1473" s="700" t="s">
        <v>5</v>
      </c>
      <c r="F1473" s="700"/>
      <c r="G1473" s="700"/>
      <c r="H1473" s="60" t="s">
        <v>6</v>
      </c>
      <c r="I1473" s="60" t="s">
        <v>316</v>
      </c>
    </row>
    <row r="1474" spans="1:11" ht="23.25">
      <c r="A1474" s="112"/>
      <c r="B1474" s="112"/>
      <c r="C1474" s="112"/>
      <c r="D1474" s="17" t="s">
        <v>3</v>
      </c>
      <c r="E1474" s="66">
        <v>2557</v>
      </c>
      <c r="F1474" s="66">
        <v>2558</v>
      </c>
      <c r="G1474" s="66">
        <v>2559</v>
      </c>
      <c r="H1474" s="112"/>
      <c r="I1474" s="112" t="s">
        <v>317</v>
      </c>
      <c r="K1474" s="68"/>
    </row>
    <row r="1475" spans="1:10" s="205" customFormat="1" ht="23.25">
      <c r="A1475" s="286">
        <v>442</v>
      </c>
      <c r="B1475" s="138" t="s">
        <v>1524</v>
      </c>
      <c r="C1475" s="138" t="s">
        <v>1287</v>
      </c>
      <c r="D1475" s="104" t="s">
        <v>1264</v>
      </c>
      <c r="E1475" s="219">
        <v>1344250</v>
      </c>
      <c r="F1475" s="220">
        <v>0</v>
      </c>
      <c r="G1475" s="219">
        <v>0</v>
      </c>
      <c r="H1475" s="139" t="s">
        <v>1484</v>
      </c>
      <c r="I1475" s="288" t="s">
        <v>15</v>
      </c>
      <c r="J1475" s="377"/>
    </row>
    <row r="1476" spans="1:10" s="205" customFormat="1" ht="23.25">
      <c r="A1476" s="289"/>
      <c r="B1476" s="381" t="s">
        <v>1544</v>
      </c>
      <c r="C1476" s="290"/>
      <c r="D1476" s="106"/>
      <c r="E1476" s="202"/>
      <c r="F1476" s="203"/>
      <c r="G1476" s="202"/>
      <c r="H1476" s="140" t="s">
        <v>1482</v>
      </c>
      <c r="I1476" s="291"/>
      <c r="J1476" s="157"/>
    </row>
    <row r="1477" spans="1:10" s="205" customFormat="1" ht="23.25">
      <c r="A1477" s="286">
        <v>443</v>
      </c>
      <c r="B1477" s="138" t="s">
        <v>1424</v>
      </c>
      <c r="C1477" s="138" t="s">
        <v>1287</v>
      </c>
      <c r="D1477" s="104" t="s">
        <v>1264</v>
      </c>
      <c r="E1477" s="219">
        <v>941200</v>
      </c>
      <c r="F1477" s="220">
        <v>0</v>
      </c>
      <c r="G1477" s="219">
        <v>0</v>
      </c>
      <c r="H1477" s="139" t="s">
        <v>1484</v>
      </c>
      <c r="I1477" s="288" t="s">
        <v>15</v>
      </c>
      <c r="J1477" s="157"/>
    </row>
    <row r="1478" spans="1:11" s="205" customFormat="1" ht="23.25">
      <c r="A1478" s="289"/>
      <c r="B1478" s="140" t="s">
        <v>1340</v>
      </c>
      <c r="C1478" s="290"/>
      <c r="D1478" s="106"/>
      <c r="E1478" s="202"/>
      <c r="F1478" s="203"/>
      <c r="G1478" s="202"/>
      <c r="H1478" s="140" t="s">
        <v>1482</v>
      </c>
      <c r="I1478" s="291"/>
      <c r="J1478" s="157"/>
      <c r="K1478" s="205" t="s">
        <v>539</v>
      </c>
    </row>
    <row r="1479" spans="1:10" s="205" customFormat="1" ht="23.25">
      <c r="A1479" s="286">
        <v>444</v>
      </c>
      <c r="B1479" s="138" t="s">
        <v>1425</v>
      </c>
      <c r="C1479" s="287" t="s">
        <v>1341</v>
      </c>
      <c r="D1479" s="104" t="s">
        <v>812</v>
      </c>
      <c r="E1479" s="219">
        <v>1111000</v>
      </c>
      <c r="F1479" s="220">
        <v>0</v>
      </c>
      <c r="G1479" s="219">
        <v>0</v>
      </c>
      <c r="H1479" s="138" t="s">
        <v>1488</v>
      </c>
      <c r="I1479" s="288" t="s">
        <v>15</v>
      </c>
      <c r="J1479" s="157"/>
    </row>
    <row r="1480" spans="1:10" s="205" customFormat="1" ht="23.25">
      <c r="A1480" s="289"/>
      <c r="B1480" s="140" t="s">
        <v>1342</v>
      </c>
      <c r="C1480" s="290"/>
      <c r="D1480" s="106"/>
      <c r="E1480" s="202"/>
      <c r="F1480" s="203"/>
      <c r="G1480" s="202"/>
      <c r="H1480" s="140" t="s">
        <v>1489</v>
      </c>
      <c r="I1480" s="291"/>
      <c r="J1480" s="157"/>
    </row>
    <row r="1481" spans="1:10" s="205" customFormat="1" ht="23.25">
      <c r="A1481" s="286">
        <v>445</v>
      </c>
      <c r="B1481" s="138" t="s">
        <v>1545</v>
      </c>
      <c r="C1481" s="138" t="s">
        <v>1287</v>
      </c>
      <c r="D1481" s="104" t="s">
        <v>1264</v>
      </c>
      <c r="E1481" s="219">
        <v>857640</v>
      </c>
      <c r="F1481" s="220"/>
      <c r="G1481" s="219"/>
      <c r="H1481" s="139" t="s">
        <v>1484</v>
      </c>
      <c r="I1481" s="288" t="s">
        <v>15</v>
      </c>
      <c r="J1481" s="157"/>
    </row>
    <row r="1482" spans="1:10" s="205" customFormat="1" ht="23.25">
      <c r="A1482" s="289"/>
      <c r="B1482" s="382" t="s">
        <v>1546</v>
      </c>
      <c r="C1482" s="290"/>
      <c r="D1482" s="106"/>
      <c r="E1482" s="202"/>
      <c r="F1482" s="203"/>
      <c r="G1482" s="202"/>
      <c r="H1482" s="140" t="s">
        <v>1482</v>
      </c>
      <c r="I1482" s="291"/>
      <c r="J1482" s="157"/>
    </row>
    <row r="1483" spans="1:10" s="205" customFormat="1" ht="23.25">
      <c r="A1483" s="286">
        <v>446</v>
      </c>
      <c r="B1483" s="138" t="s">
        <v>1426</v>
      </c>
      <c r="C1483" s="287" t="s">
        <v>1362</v>
      </c>
      <c r="D1483" s="104" t="s">
        <v>1375</v>
      </c>
      <c r="E1483" s="219">
        <v>10000</v>
      </c>
      <c r="F1483" s="220">
        <v>0</v>
      </c>
      <c r="G1483" s="219">
        <v>0</v>
      </c>
      <c r="H1483" s="138" t="s">
        <v>1487</v>
      </c>
      <c r="I1483" s="288" t="s">
        <v>15</v>
      </c>
      <c r="J1483" s="157"/>
    </row>
    <row r="1484" spans="1:10" s="205" customFormat="1" ht="23.25">
      <c r="A1484" s="289"/>
      <c r="B1484" s="140" t="s">
        <v>1361</v>
      </c>
      <c r="C1484" s="290"/>
      <c r="D1484" s="106"/>
      <c r="E1484" s="202"/>
      <c r="F1484" s="203"/>
      <c r="G1484" s="202"/>
      <c r="H1484" s="140" t="s">
        <v>1486</v>
      </c>
      <c r="I1484" s="291"/>
      <c r="J1484" s="157"/>
    </row>
    <row r="1485" spans="1:10" s="205" customFormat="1" ht="23.25">
      <c r="A1485" s="286">
        <v>447</v>
      </c>
      <c r="B1485" s="138" t="s">
        <v>1427</v>
      </c>
      <c r="C1485" s="138" t="s">
        <v>1287</v>
      </c>
      <c r="D1485" s="104" t="s">
        <v>1375</v>
      </c>
      <c r="E1485" s="219">
        <v>60000</v>
      </c>
      <c r="F1485" s="220">
        <v>0</v>
      </c>
      <c r="G1485" s="219">
        <v>0</v>
      </c>
      <c r="H1485" s="139" t="s">
        <v>1484</v>
      </c>
      <c r="I1485" s="319" t="s">
        <v>15</v>
      </c>
      <c r="J1485" s="157"/>
    </row>
    <row r="1486" spans="1:10" s="205" customFormat="1" ht="23.25">
      <c r="A1486" s="289"/>
      <c r="B1486" s="140"/>
      <c r="C1486" s="290"/>
      <c r="D1486" s="106"/>
      <c r="E1486" s="202"/>
      <c r="F1486" s="203"/>
      <c r="G1486" s="202"/>
      <c r="H1486" s="140" t="s">
        <v>1482</v>
      </c>
      <c r="I1486" s="291"/>
      <c r="J1486" s="157"/>
    </row>
    <row r="1487" spans="1:10" s="205" customFormat="1" ht="23.25">
      <c r="A1487" s="286">
        <v>448</v>
      </c>
      <c r="B1487" s="138" t="s">
        <v>1428</v>
      </c>
      <c r="C1487" s="138" t="s">
        <v>1287</v>
      </c>
      <c r="D1487" s="104" t="s">
        <v>1374</v>
      </c>
      <c r="E1487" s="219">
        <v>185000</v>
      </c>
      <c r="F1487" s="220">
        <v>0</v>
      </c>
      <c r="G1487" s="219">
        <v>0</v>
      </c>
      <c r="H1487" s="139" t="s">
        <v>1484</v>
      </c>
      <c r="I1487" s="319" t="s">
        <v>15</v>
      </c>
      <c r="J1487" s="157" t="s">
        <v>539</v>
      </c>
    </row>
    <row r="1488" spans="1:10" s="205" customFormat="1" ht="23.25">
      <c r="A1488" s="292"/>
      <c r="B1488" s="139" t="s">
        <v>1371</v>
      </c>
      <c r="C1488" s="293"/>
      <c r="D1488" s="105"/>
      <c r="E1488" s="206"/>
      <c r="F1488" s="207"/>
      <c r="G1488" s="206"/>
      <c r="H1488" s="139" t="s">
        <v>1482</v>
      </c>
      <c r="I1488" s="222"/>
      <c r="J1488" s="157"/>
    </row>
    <row r="1489" spans="1:10" s="205" customFormat="1" ht="23.25">
      <c r="A1489" s="292"/>
      <c r="B1489" s="139" t="s">
        <v>1372</v>
      </c>
      <c r="C1489" s="293"/>
      <c r="D1489" s="105"/>
      <c r="E1489" s="206"/>
      <c r="F1489" s="207"/>
      <c r="G1489" s="206"/>
      <c r="H1489" s="139"/>
      <c r="I1489" s="222"/>
      <c r="J1489" s="157"/>
    </row>
    <row r="1490" spans="1:10" s="205" customFormat="1" ht="23.25">
      <c r="A1490" s="289"/>
      <c r="B1490" s="140" t="s">
        <v>1373</v>
      </c>
      <c r="C1490" s="290"/>
      <c r="D1490" s="106"/>
      <c r="E1490" s="202"/>
      <c r="F1490" s="203"/>
      <c r="G1490" s="202"/>
      <c r="H1490" s="140"/>
      <c r="I1490" s="291"/>
      <c r="J1490" s="157"/>
    </row>
    <row r="1491" spans="1:10" s="205" customFormat="1" ht="23.25">
      <c r="A1491" s="703" t="s">
        <v>12</v>
      </c>
      <c r="B1491" s="703"/>
      <c r="C1491" s="703"/>
      <c r="D1491" s="703"/>
      <c r="E1491" s="703"/>
      <c r="F1491" s="703"/>
      <c r="G1491" s="703"/>
      <c r="H1491" s="703"/>
      <c r="I1491" s="703"/>
      <c r="J1491" s="157"/>
    </row>
    <row r="1492" spans="1:10" s="205" customFormat="1" ht="23.25">
      <c r="A1492" s="703" t="s">
        <v>35</v>
      </c>
      <c r="B1492" s="703"/>
      <c r="C1492" s="703"/>
      <c r="D1492" s="703"/>
      <c r="E1492" s="703"/>
      <c r="F1492" s="703"/>
      <c r="G1492" s="703"/>
      <c r="H1492" s="703"/>
      <c r="I1492" s="703"/>
      <c r="J1492" s="157"/>
    </row>
    <row r="1493" spans="1:10" s="205" customFormat="1" ht="23.25">
      <c r="A1493" s="703" t="s">
        <v>1149</v>
      </c>
      <c r="B1493" s="703"/>
      <c r="C1493" s="703"/>
      <c r="D1493" s="703"/>
      <c r="E1493" s="703"/>
      <c r="F1493" s="703"/>
      <c r="G1493" s="703"/>
      <c r="H1493" s="703"/>
      <c r="I1493" s="703"/>
      <c r="J1493" s="157"/>
    </row>
    <row r="1494" spans="1:10" s="205" customFormat="1" ht="23.25">
      <c r="A1494" s="284" t="s">
        <v>1475</v>
      </c>
      <c r="B1494" s="285"/>
      <c r="C1494" s="285"/>
      <c r="D1494" s="284"/>
      <c r="E1494" s="283"/>
      <c r="F1494" s="283"/>
      <c r="G1494" s="283"/>
      <c r="H1494" s="285"/>
      <c r="I1494" s="284"/>
      <c r="J1494" s="157"/>
    </row>
    <row r="1495" spans="1:10" s="205" customFormat="1" ht="23.25">
      <c r="A1495" s="284"/>
      <c r="B1495" s="285" t="s">
        <v>1262</v>
      </c>
      <c r="C1495" s="285"/>
      <c r="D1495" s="284"/>
      <c r="E1495" s="283"/>
      <c r="F1495" s="283"/>
      <c r="G1495" s="283"/>
      <c r="H1495" s="285"/>
      <c r="I1495" s="284"/>
      <c r="J1495" s="157"/>
    </row>
    <row r="1496" spans="1:9" ht="23.25">
      <c r="A1496" s="60" t="s">
        <v>0</v>
      </c>
      <c r="B1496" s="60" t="s">
        <v>1</v>
      </c>
      <c r="C1496" s="60" t="s">
        <v>2</v>
      </c>
      <c r="D1496" s="29" t="s">
        <v>4</v>
      </c>
      <c r="E1496" s="700" t="s">
        <v>5</v>
      </c>
      <c r="F1496" s="700"/>
      <c r="G1496" s="700"/>
      <c r="H1496" s="60" t="s">
        <v>6</v>
      </c>
      <c r="I1496" s="60" t="s">
        <v>316</v>
      </c>
    </row>
    <row r="1497" spans="1:11" ht="23.25">
      <c r="A1497" s="112"/>
      <c r="B1497" s="112"/>
      <c r="C1497" s="112"/>
      <c r="D1497" s="17" t="s">
        <v>3</v>
      </c>
      <c r="E1497" s="66">
        <v>2557</v>
      </c>
      <c r="F1497" s="66">
        <v>2558</v>
      </c>
      <c r="G1497" s="66">
        <v>2559</v>
      </c>
      <c r="H1497" s="112"/>
      <c r="I1497" s="112" t="s">
        <v>317</v>
      </c>
      <c r="K1497" s="68"/>
    </row>
    <row r="1498" spans="1:10" s="205" customFormat="1" ht="23.25">
      <c r="A1498" s="286">
        <v>449</v>
      </c>
      <c r="B1498" s="138" t="s">
        <v>1429</v>
      </c>
      <c r="C1498" s="287" t="s">
        <v>1377</v>
      </c>
      <c r="D1498" s="104" t="s">
        <v>1378</v>
      </c>
      <c r="E1498" s="219">
        <v>28000</v>
      </c>
      <c r="F1498" s="220">
        <v>0</v>
      </c>
      <c r="G1498" s="219">
        <v>0</v>
      </c>
      <c r="H1498" s="138" t="s">
        <v>1490</v>
      </c>
      <c r="I1498" s="319" t="s">
        <v>15</v>
      </c>
      <c r="J1498" s="157"/>
    </row>
    <row r="1499" spans="1:10" s="205" customFormat="1" ht="23.25">
      <c r="A1499" s="289"/>
      <c r="B1499" s="140" t="s">
        <v>1343</v>
      </c>
      <c r="C1499" s="290"/>
      <c r="D1499" s="106"/>
      <c r="E1499" s="202"/>
      <c r="F1499" s="203"/>
      <c r="G1499" s="202"/>
      <c r="H1499" s="140"/>
      <c r="I1499" s="320"/>
      <c r="J1499" s="157"/>
    </row>
    <row r="1500" spans="1:11" s="205" customFormat="1" ht="23.25">
      <c r="A1500" s="286">
        <v>450</v>
      </c>
      <c r="B1500" s="138" t="s">
        <v>1430</v>
      </c>
      <c r="C1500" s="287"/>
      <c r="D1500" s="104"/>
      <c r="E1500" s="219">
        <v>15000</v>
      </c>
      <c r="F1500" s="220">
        <v>0</v>
      </c>
      <c r="G1500" s="219">
        <v>0</v>
      </c>
      <c r="H1500" s="138" t="s">
        <v>1490</v>
      </c>
      <c r="I1500" s="319" t="s">
        <v>15</v>
      </c>
      <c r="J1500" s="157"/>
      <c r="K1500" s="205" t="s">
        <v>539</v>
      </c>
    </row>
    <row r="1501" spans="1:10" s="205" customFormat="1" ht="23.25">
      <c r="A1501" s="289"/>
      <c r="B1501" s="140" t="s">
        <v>1379</v>
      </c>
      <c r="C1501" s="290"/>
      <c r="D1501" s="106"/>
      <c r="E1501" s="202"/>
      <c r="F1501" s="203"/>
      <c r="G1501" s="202"/>
      <c r="H1501" s="140"/>
      <c r="I1501" s="320"/>
      <c r="J1501" s="157"/>
    </row>
    <row r="1502" spans="1:10" s="205" customFormat="1" ht="23.25">
      <c r="A1502" s="286">
        <v>451</v>
      </c>
      <c r="B1502" s="138" t="s">
        <v>1431</v>
      </c>
      <c r="C1502" s="287" t="s">
        <v>1377</v>
      </c>
      <c r="D1502" s="104" t="s">
        <v>1381</v>
      </c>
      <c r="E1502" s="219">
        <v>5000</v>
      </c>
      <c r="F1502" s="220">
        <v>0</v>
      </c>
      <c r="G1502" s="219">
        <v>0</v>
      </c>
      <c r="H1502" s="138" t="s">
        <v>1490</v>
      </c>
      <c r="I1502" s="319" t="s">
        <v>15</v>
      </c>
      <c r="J1502" s="157"/>
    </row>
    <row r="1503" spans="1:10" s="205" customFormat="1" ht="23.25">
      <c r="A1503" s="289"/>
      <c r="B1503" s="140" t="s">
        <v>1380</v>
      </c>
      <c r="C1503" s="290"/>
      <c r="D1503" s="106"/>
      <c r="E1503" s="202"/>
      <c r="F1503" s="203"/>
      <c r="G1503" s="202"/>
      <c r="H1503" s="140"/>
      <c r="I1503" s="320"/>
      <c r="J1503" s="157"/>
    </row>
    <row r="1504" spans="1:10" s="205" customFormat="1" ht="23.25">
      <c r="A1504" s="286">
        <v>452</v>
      </c>
      <c r="B1504" s="138" t="s">
        <v>1547</v>
      </c>
      <c r="C1504" s="287" t="s">
        <v>1287</v>
      </c>
      <c r="D1504" s="104" t="s">
        <v>1264</v>
      </c>
      <c r="E1504" s="219">
        <v>542230</v>
      </c>
      <c r="F1504" s="220">
        <v>0</v>
      </c>
      <c r="G1504" s="219">
        <v>0</v>
      </c>
      <c r="H1504" s="139" t="s">
        <v>1484</v>
      </c>
      <c r="I1504" s="319" t="s">
        <v>15</v>
      </c>
      <c r="J1504" s="157"/>
    </row>
    <row r="1505" spans="1:10" s="205" customFormat="1" ht="23.25">
      <c r="A1505" s="289"/>
      <c r="B1505" s="383" t="s">
        <v>1548</v>
      </c>
      <c r="C1505" s="290"/>
      <c r="D1505" s="106"/>
      <c r="E1505" s="202"/>
      <c r="F1505" s="203"/>
      <c r="G1505" s="202"/>
      <c r="H1505" s="140" t="s">
        <v>1482</v>
      </c>
      <c r="I1505" s="320"/>
      <c r="J1505" s="157"/>
    </row>
    <row r="1506" spans="1:10" s="205" customFormat="1" ht="23.25">
      <c r="A1506" s="286">
        <v>453</v>
      </c>
      <c r="B1506" s="138" t="s">
        <v>1432</v>
      </c>
      <c r="C1506" s="287" t="s">
        <v>1287</v>
      </c>
      <c r="D1506" s="104" t="s">
        <v>1374</v>
      </c>
      <c r="E1506" s="219">
        <v>40000</v>
      </c>
      <c r="F1506" s="220">
        <v>0</v>
      </c>
      <c r="G1506" s="219">
        <v>0</v>
      </c>
      <c r="H1506" s="139" t="s">
        <v>1484</v>
      </c>
      <c r="I1506" s="319" t="s">
        <v>15</v>
      </c>
      <c r="J1506" s="157"/>
    </row>
    <row r="1507" spans="1:10" s="205" customFormat="1" ht="23.25">
      <c r="A1507" s="289"/>
      <c r="B1507" s="140" t="s">
        <v>1386</v>
      </c>
      <c r="C1507" s="290"/>
      <c r="D1507" s="106"/>
      <c r="E1507" s="202"/>
      <c r="F1507" s="203"/>
      <c r="G1507" s="202"/>
      <c r="H1507" s="140" t="s">
        <v>1482</v>
      </c>
      <c r="I1507" s="320"/>
      <c r="J1507" s="157"/>
    </row>
    <row r="1508" spans="1:10" s="205" customFormat="1" ht="23.25">
      <c r="A1508" s="286">
        <v>454</v>
      </c>
      <c r="B1508" s="138" t="s">
        <v>1433</v>
      </c>
      <c r="C1508" s="287" t="s">
        <v>1387</v>
      </c>
      <c r="D1508" s="104" t="s">
        <v>1388</v>
      </c>
      <c r="E1508" s="219">
        <v>50000</v>
      </c>
      <c r="F1508" s="220">
        <v>0</v>
      </c>
      <c r="G1508" s="219">
        <v>0</v>
      </c>
      <c r="H1508" s="138" t="s">
        <v>1492</v>
      </c>
      <c r="I1508" s="319" t="s">
        <v>15</v>
      </c>
      <c r="J1508" s="157" t="s">
        <v>539</v>
      </c>
    </row>
    <row r="1509" spans="1:10" s="205" customFormat="1" ht="23.25">
      <c r="A1509" s="289"/>
      <c r="B1509" s="140" t="s">
        <v>1386</v>
      </c>
      <c r="C1509" s="290"/>
      <c r="D1509" s="106"/>
      <c r="E1509" s="202"/>
      <c r="F1509" s="203"/>
      <c r="G1509" s="202"/>
      <c r="H1509" s="140"/>
      <c r="I1509" s="320"/>
      <c r="J1509" s="157"/>
    </row>
    <row r="1510" spans="1:10" s="205" customFormat="1" ht="23.25">
      <c r="A1510" s="286">
        <v>455</v>
      </c>
      <c r="B1510" s="138" t="s">
        <v>1434</v>
      </c>
      <c r="C1510" s="287" t="s">
        <v>1389</v>
      </c>
      <c r="D1510" s="104" t="s">
        <v>1390</v>
      </c>
      <c r="E1510" s="219">
        <v>50000</v>
      </c>
      <c r="F1510" s="220">
        <v>0</v>
      </c>
      <c r="G1510" s="219">
        <v>0</v>
      </c>
      <c r="H1510" s="138" t="s">
        <v>1491</v>
      </c>
      <c r="I1510" s="319" t="s">
        <v>15</v>
      </c>
      <c r="J1510" s="157"/>
    </row>
    <row r="1511" spans="1:10" s="205" customFormat="1" ht="23.25">
      <c r="A1511" s="289"/>
      <c r="B1511" s="140" t="s">
        <v>1240</v>
      </c>
      <c r="C1511" s="290"/>
      <c r="D1511" s="106"/>
      <c r="E1511" s="202"/>
      <c r="F1511" s="203"/>
      <c r="G1511" s="202"/>
      <c r="H1511" s="140"/>
      <c r="I1511" s="320"/>
      <c r="J1511" s="157"/>
    </row>
    <row r="1512" spans="1:10" s="205" customFormat="1" ht="23.25">
      <c r="A1512" s="286">
        <v>456</v>
      </c>
      <c r="B1512" s="138" t="s">
        <v>1525</v>
      </c>
      <c r="C1512" s="138" t="s">
        <v>1287</v>
      </c>
      <c r="D1512" s="104" t="s">
        <v>1374</v>
      </c>
      <c r="E1512" s="219">
        <v>20000</v>
      </c>
      <c r="F1512" s="220">
        <v>0</v>
      </c>
      <c r="G1512" s="219">
        <v>0</v>
      </c>
      <c r="H1512" s="139" t="s">
        <v>1484</v>
      </c>
      <c r="I1512" s="319" t="s">
        <v>15</v>
      </c>
      <c r="J1512" s="157"/>
    </row>
    <row r="1513" spans="1:12" s="205" customFormat="1" ht="23.25">
      <c r="A1513" s="289"/>
      <c r="B1513" s="140" t="s">
        <v>1526</v>
      </c>
      <c r="C1513" s="290"/>
      <c r="D1513" s="106"/>
      <c r="E1513" s="202"/>
      <c r="F1513" s="203"/>
      <c r="G1513" s="202"/>
      <c r="H1513" s="140" t="s">
        <v>1482</v>
      </c>
      <c r="I1513" s="291"/>
      <c r="J1513" s="157"/>
      <c r="L1513" s="205" t="s">
        <v>539</v>
      </c>
    </row>
    <row r="1514" spans="1:10" s="205" customFormat="1" ht="23.25">
      <c r="A1514" s="703" t="s">
        <v>12</v>
      </c>
      <c r="B1514" s="703"/>
      <c r="C1514" s="703"/>
      <c r="D1514" s="703"/>
      <c r="E1514" s="703"/>
      <c r="F1514" s="703"/>
      <c r="G1514" s="703"/>
      <c r="H1514" s="703"/>
      <c r="I1514" s="703"/>
      <c r="J1514" s="157"/>
    </row>
    <row r="1515" spans="1:10" s="205" customFormat="1" ht="23.25">
      <c r="A1515" s="703" t="s">
        <v>35</v>
      </c>
      <c r="B1515" s="703"/>
      <c r="C1515" s="703"/>
      <c r="D1515" s="703"/>
      <c r="E1515" s="703"/>
      <c r="F1515" s="703"/>
      <c r="G1515" s="703"/>
      <c r="H1515" s="703"/>
      <c r="I1515" s="703"/>
      <c r="J1515" s="157"/>
    </row>
    <row r="1516" spans="1:10" s="205" customFormat="1" ht="23.25">
      <c r="A1516" s="703" t="s">
        <v>1149</v>
      </c>
      <c r="B1516" s="703"/>
      <c r="C1516" s="703"/>
      <c r="D1516" s="703"/>
      <c r="E1516" s="703"/>
      <c r="F1516" s="703"/>
      <c r="G1516" s="703"/>
      <c r="H1516" s="703"/>
      <c r="I1516" s="703"/>
      <c r="J1516" s="157"/>
    </row>
    <row r="1517" spans="1:10" s="205" customFormat="1" ht="23.25">
      <c r="A1517" s="284" t="s">
        <v>1475</v>
      </c>
      <c r="B1517" s="285"/>
      <c r="C1517" s="285"/>
      <c r="D1517" s="284"/>
      <c r="E1517" s="283"/>
      <c r="F1517" s="283"/>
      <c r="G1517" s="283"/>
      <c r="H1517" s="285"/>
      <c r="I1517" s="284"/>
      <c r="J1517" s="157"/>
    </row>
    <row r="1518" spans="1:10" s="205" customFormat="1" ht="23.25">
      <c r="A1518" s="284"/>
      <c r="B1518" s="285" t="s">
        <v>1262</v>
      </c>
      <c r="C1518" s="285"/>
      <c r="D1518" s="284"/>
      <c r="E1518" s="283"/>
      <c r="F1518" s="283"/>
      <c r="G1518" s="283"/>
      <c r="H1518" s="285"/>
      <c r="I1518" s="284"/>
      <c r="J1518" s="157"/>
    </row>
    <row r="1519" spans="1:9" ht="23.25">
      <c r="A1519" s="60" t="s">
        <v>0</v>
      </c>
      <c r="B1519" s="60" t="s">
        <v>1</v>
      </c>
      <c r="C1519" s="60" t="s">
        <v>2</v>
      </c>
      <c r="D1519" s="29" t="s">
        <v>4</v>
      </c>
      <c r="E1519" s="700" t="s">
        <v>5</v>
      </c>
      <c r="F1519" s="700"/>
      <c r="G1519" s="700"/>
      <c r="H1519" s="60" t="s">
        <v>6</v>
      </c>
      <c r="I1519" s="60" t="s">
        <v>316</v>
      </c>
    </row>
    <row r="1520" spans="1:11" ht="23.25">
      <c r="A1520" s="112"/>
      <c r="B1520" s="112"/>
      <c r="C1520" s="112"/>
      <c r="D1520" s="17" t="s">
        <v>3</v>
      </c>
      <c r="E1520" s="66">
        <v>2557</v>
      </c>
      <c r="F1520" s="66">
        <v>2558</v>
      </c>
      <c r="G1520" s="66">
        <v>2559</v>
      </c>
      <c r="H1520" s="112"/>
      <c r="I1520" s="112" t="s">
        <v>317</v>
      </c>
      <c r="K1520" s="68"/>
    </row>
    <row r="1521" spans="1:10" s="205" customFormat="1" ht="23.25">
      <c r="A1521" s="286">
        <v>457</v>
      </c>
      <c r="B1521" s="138" t="s">
        <v>1435</v>
      </c>
      <c r="C1521" s="138" t="s">
        <v>1287</v>
      </c>
      <c r="D1521" s="104" t="s">
        <v>1374</v>
      </c>
      <c r="E1521" s="219">
        <v>167720</v>
      </c>
      <c r="F1521" s="220">
        <v>0</v>
      </c>
      <c r="G1521" s="219">
        <v>0</v>
      </c>
      <c r="H1521" s="139" t="s">
        <v>1484</v>
      </c>
      <c r="I1521" s="319" t="s">
        <v>15</v>
      </c>
      <c r="J1521" s="157"/>
    </row>
    <row r="1522" spans="1:10" s="205" customFormat="1" ht="23.25">
      <c r="A1522" s="289"/>
      <c r="B1522" s="140" t="s">
        <v>1391</v>
      </c>
      <c r="C1522" s="290"/>
      <c r="D1522" s="106"/>
      <c r="E1522" s="202"/>
      <c r="F1522" s="203"/>
      <c r="G1522" s="202"/>
      <c r="H1522" s="140" t="s">
        <v>1482</v>
      </c>
      <c r="I1522" s="291"/>
      <c r="J1522" s="157"/>
    </row>
    <row r="1523" spans="1:10" s="205" customFormat="1" ht="23.25">
      <c r="A1523" s="286">
        <v>458</v>
      </c>
      <c r="B1523" s="138" t="s">
        <v>1436</v>
      </c>
      <c r="C1523" s="138" t="s">
        <v>1287</v>
      </c>
      <c r="D1523" s="104" t="s">
        <v>1374</v>
      </c>
      <c r="E1523" s="219">
        <v>140000</v>
      </c>
      <c r="F1523" s="220">
        <v>0</v>
      </c>
      <c r="G1523" s="219">
        <v>0</v>
      </c>
      <c r="H1523" s="139" t="s">
        <v>1484</v>
      </c>
      <c r="I1523" s="319" t="s">
        <v>15</v>
      </c>
      <c r="J1523" s="157"/>
    </row>
    <row r="1524" spans="1:10" s="205" customFormat="1" ht="23.25">
      <c r="A1524" s="289"/>
      <c r="B1524" s="140" t="s">
        <v>1392</v>
      </c>
      <c r="C1524" s="290"/>
      <c r="D1524" s="106"/>
      <c r="E1524" s="202"/>
      <c r="F1524" s="203"/>
      <c r="G1524" s="202"/>
      <c r="H1524" s="140" t="s">
        <v>1482</v>
      </c>
      <c r="I1524" s="291"/>
      <c r="J1524" s="157"/>
    </row>
    <row r="1525" spans="1:10" s="205" customFormat="1" ht="23.25">
      <c r="A1525" s="286">
        <v>459</v>
      </c>
      <c r="B1525" s="138" t="s">
        <v>1437</v>
      </c>
      <c r="C1525" s="138" t="s">
        <v>1287</v>
      </c>
      <c r="D1525" s="104" t="s">
        <v>1374</v>
      </c>
      <c r="E1525" s="219">
        <v>102000</v>
      </c>
      <c r="F1525" s="220">
        <v>0</v>
      </c>
      <c r="G1525" s="219">
        <v>0</v>
      </c>
      <c r="H1525" s="139" t="s">
        <v>1484</v>
      </c>
      <c r="I1525" s="319" t="s">
        <v>15</v>
      </c>
      <c r="J1525" s="157"/>
    </row>
    <row r="1526" spans="1:10" s="205" customFormat="1" ht="23.25">
      <c r="A1526" s="289"/>
      <c r="B1526" s="140" t="s">
        <v>1393</v>
      </c>
      <c r="C1526" s="290"/>
      <c r="D1526" s="106"/>
      <c r="E1526" s="202"/>
      <c r="F1526" s="203"/>
      <c r="G1526" s="202"/>
      <c r="H1526" s="140" t="s">
        <v>1482</v>
      </c>
      <c r="I1526" s="291"/>
      <c r="J1526" s="157"/>
    </row>
    <row r="1527" spans="1:10" s="205" customFormat="1" ht="23.25">
      <c r="A1527" s="286">
        <v>460</v>
      </c>
      <c r="B1527" s="138" t="s">
        <v>1438</v>
      </c>
      <c r="C1527" s="138" t="s">
        <v>1287</v>
      </c>
      <c r="D1527" s="104" t="s">
        <v>1374</v>
      </c>
      <c r="E1527" s="220">
        <v>300000</v>
      </c>
      <c r="F1527" s="220">
        <v>0</v>
      </c>
      <c r="G1527" s="220">
        <v>0</v>
      </c>
      <c r="H1527" s="139" t="s">
        <v>1484</v>
      </c>
      <c r="I1527" s="319" t="s">
        <v>15</v>
      </c>
      <c r="J1527" s="157"/>
    </row>
    <row r="1528" spans="1:10" s="205" customFormat="1" ht="23.25">
      <c r="A1528" s="289"/>
      <c r="B1528" s="140"/>
      <c r="C1528" s="140"/>
      <c r="D1528" s="106"/>
      <c r="E1528" s="203"/>
      <c r="F1528" s="203"/>
      <c r="G1528" s="203"/>
      <c r="H1528" s="140" t="s">
        <v>1482</v>
      </c>
      <c r="I1528" s="320"/>
      <c r="J1528" s="157"/>
    </row>
    <row r="1529" spans="1:10" s="205" customFormat="1" ht="23.25">
      <c r="A1529" s="286">
        <v>461</v>
      </c>
      <c r="B1529" s="138" t="s">
        <v>1442</v>
      </c>
      <c r="C1529" s="138" t="s">
        <v>1440</v>
      </c>
      <c r="D1529" s="104" t="s">
        <v>1001</v>
      </c>
      <c r="E1529" s="219">
        <v>50000</v>
      </c>
      <c r="F1529" s="220">
        <v>0</v>
      </c>
      <c r="G1529" s="219">
        <v>0</v>
      </c>
      <c r="H1529" s="138" t="s">
        <v>1446</v>
      </c>
      <c r="I1529" s="319" t="s">
        <v>15</v>
      </c>
      <c r="J1529" s="157"/>
    </row>
    <row r="1530" spans="1:10" s="205" customFormat="1" ht="23.25">
      <c r="A1530" s="289"/>
      <c r="B1530" s="140" t="s">
        <v>1439</v>
      </c>
      <c r="C1530" s="140" t="s">
        <v>1441</v>
      </c>
      <c r="D1530" s="106"/>
      <c r="E1530" s="202"/>
      <c r="F1530" s="203"/>
      <c r="G1530" s="202"/>
      <c r="H1530" s="140"/>
      <c r="I1530" s="291"/>
      <c r="J1530" s="157"/>
    </row>
    <row r="1531" spans="1:10" s="205" customFormat="1" ht="23.25">
      <c r="A1531" s="286">
        <v>462</v>
      </c>
      <c r="B1531" s="138" t="s">
        <v>1443</v>
      </c>
      <c r="C1531" s="287" t="s">
        <v>1444</v>
      </c>
      <c r="D1531" s="104" t="s">
        <v>1001</v>
      </c>
      <c r="E1531" s="219">
        <v>50000</v>
      </c>
      <c r="F1531" s="220">
        <v>0</v>
      </c>
      <c r="G1531" s="219">
        <v>0</v>
      </c>
      <c r="H1531" s="138" t="s">
        <v>1447</v>
      </c>
      <c r="I1531" s="319" t="s">
        <v>15</v>
      </c>
      <c r="J1531" s="157"/>
    </row>
    <row r="1532" spans="1:12" s="205" customFormat="1" ht="23.25">
      <c r="A1532" s="289"/>
      <c r="B1532" s="140" t="s">
        <v>1448</v>
      </c>
      <c r="C1532" s="290" t="s">
        <v>1445</v>
      </c>
      <c r="D1532" s="106"/>
      <c r="E1532" s="202"/>
      <c r="F1532" s="203"/>
      <c r="G1532" s="202"/>
      <c r="H1532" s="140"/>
      <c r="I1532" s="291"/>
      <c r="J1532" s="157"/>
      <c r="L1532" s="205" t="s">
        <v>539</v>
      </c>
    </row>
    <row r="1533" spans="1:10" s="157" customFormat="1" ht="23.25">
      <c r="A1533" s="302"/>
      <c r="B1533" s="302"/>
      <c r="C1533" s="302"/>
      <c r="D1533" s="302"/>
      <c r="E1533" s="303"/>
      <c r="F1533" s="303"/>
      <c r="G1533" s="303"/>
      <c r="H1533" s="304"/>
      <c r="I1533" s="302"/>
      <c r="J1533" s="311"/>
    </row>
    <row r="1534" spans="1:10" s="157" customFormat="1" ht="23.25">
      <c r="A1534" s="302"/>
      <c r="B1534" s="302"/>
      <c r="C1534" s="302"/>
      <c r="D1534" s="302"/>
      <c r="E1534" s="303"/>
      <c r="F1534" s="303"/>
      <c r="G1534" s="303"/>
      <c r="H1534" s="304"/>
      <c r="I1534" s="302"/>
      <c r="J1534" s="311"/>
    </row>
    <row r="1535" spans="1:10" s="157" customFormat="1" ht="23.25">
      <c r="A1535" s="302"/>
      <c r="B1535" s="302"/>
      <c r="C1535" s="302"/>
      <c r="D1535" s="302"/>
      <c r="E1535" s="303"/>
      <c r="F1535" s="303"/>
      <c r="G1535" s="303"/>
      <c r="H1535" s="304"/>
      <c r="I1535" s="302"/>
      <c r="J1535" s="311"/>
    </row>
    <row r="1536" spans="1:10" s="157" customFormat="1" ht="23.25">
      <c r="A1536" s="302"/>
      <c r="B1536" s="302"/>
      <c r="C1536" s="302"/>
      <c r="D1536" s="302"/>
      <c r="E1536" s="303"/>
      <c r="F1536" s="303"/>
      <c r="G1536" s="303"/>
      <c r="H1536" s="304"/>
      <c r="I1536" s="302"/>
      <c r="J1536" s="311"/>
    </row>
    <row r="1537" spans="1:10" s="205" customFormat="1" ht="23.25">
      <c r="A1537" s="703" t="s">
        <v>12</v>
      </c>
      <c r="B1537" s="703"/>
      <c r="C1537" s="703"/>
      <c r="D1537" s="703"/>
      <c r="E1537" s="703"/>
      <c r="F1537" s="703"/>
      <c r="G1537" s="703"/>
      <c r="H1537" s="703"/>
      <c r="I1537" s="703"/>
      <c r="J1537" s="157"/>
    </row>
    <row r="1538" spans="1:10" s="205" customFormat="1" ht="23.25">
      <c r="A1538" s="703" t="s">
        <v>35</v>
      </c>
      <c r="B1538" s="703"/>
      <c r="C1538" s="703"/>
      <c r="D1538" s="703"/>
      <c r="E1538" s="703"/>
      <c r="F1538" s="703"/>
      <c r="G1538" s="703"/>
      <c r="H1538" s="703"/>
      <c r="I1538" s="703"/>
      <c r="J1538" s="157"/>
    </row>
    <row r="1539" spans="1:10" s="205" customFormat="1" ht="23.25">
      <c r="A1539" s="703" t="s">
        <v>1149</v>
      </c>
      <c r="B1539" s="703"/>
      <c r="C1539" s="703"/>
      <c r="D1539" s="703"/>
      <c r="E1539" s="703"/>
      <c r="F1539" s="703"/>
      <c r="G1539" s="703"/>
      <c r="H1539" s="703"/>
      <c r="I1539" s="703"/>
      <c r="J1539" s="157"/>
    </row>
    <row r="1540" spans="1:10" s="205" customFormat="1" ht="23.25">
      <c r="A1540" s="284" t="s">
        <v>1475</v>
      </c>
      <c r="B1540" s="285"/>
      <c r="C1540" s="285"/>
      <c r="D1540" s="284"/>
      <c r="E1540" s="283"/>
      <c r="F1540" s="283"/>
      <c r="G1540" s="283"/>
      <c r="H1540" s="285"/>
      <c r="I1540" s="284"/>
      <c r="J1540" s="157"/>
    </row>
    <row r="1541" spans="1:10" s="205" customFormat="1" ht="23.25">
      <c r="A1541" s="284"/>
      <c r="B1541" s="285" t="s">
        <v>1262</v>
      </c>
      <c r="C1541" s="285"/>
      <c r="D1541" s="284"/>
      <c r="E1541" s="283"/>
      <c r="F1541" s="283"/>
      <c r="G1541" s="283"/>
      <c r="H1541" s="285"/>
      <c r="I1541" s="284"/>
      <c r="J1541" s="157"/>
    </row>
    <row r="1542" spans="1:9" ht="23.25">
      <c r="A1542" s="60" t="s">
        <v>0</v>
      </c>
      <c r="B1542" s="60" t="s">
        <v>1</v>
      </c>
      <c r="C1542" s="60" t="s">
        <v>2</v>
      </c>
      <c r="D1542" s="29" t="s">
        <v>4</v>
      </c>
      <c r="E1542" s="700" t="s">
        <v>5</v>
      </c>
      <c r="F1542" s="700"/>
      <c r="G1542" s="700"/>
      <c r="H1542" s="60" t="s">
        <v>6</v>
      </c>
      <c r="I1542" s="60" t="s">
        <v>316</v>
      </c>
    </row>
    <row r="1543" spans="1:11" ht="23.25">
      <c r="A1543" s="112"/>
      <c r="B1543" s="112"/>
      <c r="C1543" s="112"/>
      <c r="D1543" s="17" t="s">
        <v>3</v>
      </c>
      <c r="E1543" s="66">
        <v>2557</v>
      </c>
      <c r="F1543" s="66">
        <v>2558</v>
      </c>
      <c r="G1543" s="66">
        <v>2559</v>
      </c>
      <c r="H1543" s="112"/>
      <c r="I1543" s="112" t="s">
        <v>317</v>
      </c>
      <c r="K1543" s="68"/>
    </row>
    <row r="1544" spans="1:10" s="205" customFormat="1" ht="23.25">
      <c r="A1544" s="286">
        <v>463</v>
      </c>
      <c r="B1544" s="138" t="s">
        <v>1527</v>
      </c>
      <c r="C1544" s="138" t="s">
        <v>1287</v>
      </c>
      <c r="D1544" s="104" t="s">
        <v>1539</v>
      </c>
      <c r="E1544" s="219">
        <v>25000</v>
      </c>
      <c r="F1544" s="220">
        <v>0</v>
      </c>
      <c r="G1544" s="219">
        <v>0</v>
      </c>
      <c r="H1544" s="139" t="s">
        <v>1484</v>
      </c>
      <c r="I1544" s="319" t="s">
        <v>15</v>
      </c>
      <c r="J1544" s="157"/>
    </row>
    <row r="1545" spans="1:10" s="205" customFormat="1" ht="23.25">
      <c r="A1545" s="289"/>
      <c r="B1545" s="140" t="s">
        <v>1529</v>
      </c>
      <c r="C1545" s="290"/>
      <c r="D1545" s="106"/>
      <c r="E1545" s="202"/>
      <c r="F1545" s="203"/>
      <c r="G1545" s="202"/>
      <c r="H1545" s="140" t="s">
        <v>1482</v>
      </c>
      <c r="I1545" s="291"/>
      <c r="J1545" s="157"/>
    </row>
    <row r="1546" spans="1:10" s="205" customFormat="1" ht="23.25">
      <c r="A1546" s="286">
        <v>464</v>
      </c>
      <c r="B1546" s="138" t="s">
        <v>1528</v>
      </c>
      <c r="C1546" s="138" t="s">
        <v>1287</v>
      </c>
      <c r="D1546" s="104" t="s">
        <v>1539</v>
      </c>
      <c r="E1546" s="219">
        <v>25000</v>
      </c>
      <c r="F1546" s="220">
        <v>0</v>
      </c>
      <c r="G1546" s="219">
        <v>0</v>
      </c>
      <c r="H1546" s="139" t="s">
        <v>1484</v>
      </c>
      <c r="I1546" s="319" t="s">
        <v>15</v>
      </c>
      <c r="J1546" s="157"/>
    </row>
    <row r="1547" spans="1:10" s="205" customFormat="1" ht="23.25">
      <c r="A1547" s="289"/>
      <c r="B1547" s="140" t="s">
        <v>1530</v>
      </c>
      <c r="C1547" s="290"/>
      <c r="D1547" s="106"/>
      <c r="E1547" s="202"/>
      <c r="F1547" s="203"/>
      <c r="G1547" s="202"/>
      <c r="H1547" s="140" t="s">
        <v>1482</v>
      </c>
      <c r="I1547" s="291"/>
      <c r="J1547" s="157"/>
    </row>
    <row r="1548" spans="1:10" s="205" customFormat="1" ht="23.25">
      <c r="A1548" s="286">
        <v>465</v>
      </c>
      <c r="B1548" s="138" t="s">
        <v>1531</v>
      </c>
      <c r="C1548" s="138" t="s">
        <v>1287</v>
      </c>
      <c r="D1548" s="104" t="s">
        <v>1539</v>
      </c>
      <c r="E1548" s="219">
        <v>45000</v>
      </c>
      <c r="F1548" s="220">
        <v>0</v>
      </c>
      <c r="G1548" s="219">
        <v>0</v>
      </c>
      <c r="H1548" s="139" t="s">
        <v>1533</v>
      </c>
      <c r="I1548" s="319" t="s">
        <v>15</v>
      </c>
      <c r="J1548" s="157"/>
    </row>
    <row r="1549" spans="1:10" s="205" customFormat="1" ht="23.25">
      <c r="A1549" s="289"/>
      <c r="B1549" s="140" t="s">
        <v>1532</v>
      </c>
      <c r="C1549" s="290"/>
      <c r="D1549" s="106"/>
      <c r="E1549" s="202"/>
      <c r="F1549" s="203"/>
      <c r="G1549" s="202"/>
      <c r="H1549" s="140"/>
      <c r="I1549" s="291"/>
      <c r="J1549" s="157"/>
    </row>
    <row r="1550" spans="1:10" s="205" customFormat="1" ht="23.25">
      <c r="A1550" s="286">
        <v>466</v>
      </c>
      <c r="B1550" s="138" t="s">
        <v>1534</v>
      </c>
      <c r="C1550" s="138" t="s">
        <v>1287</v>
      </c>
      <c r="D1550" s="104" t="s">
        <v>1539</v>
      </c>
      <c r="E1550" s="220">
        <v>16000</v>
      </c>
      <c r="F1550" s="220">
        <v>0</v>
      </c>
      <c r="G1550" s="220">
        <v>0</v>
      </c>
      <c r="H1550" s="139" t="s">
        <v>1484</v>
      </c>
      <c r="I1550" s="319" t="s">
        <v>15</v>
      </c>
      <c r="J1550" s="157"/>
    </row>
    <row r="1551" spans="1:10" s="205" customFormat="1" ht="23.25">
      <c r="A1551" s="289"/>
      <c r="B1551" s="140" t="s">
        <v>1535</v>
      </c>
      <c r="C1551" s="140"/>
      <c r="D1551" s="106"/>
      <c r="E1551" s="203"/>
      <c r="F1551" s="203"/>
      <c r="G1551" s="203"/>
      <c r="H1551" s="140" t="s">
        <v>1482</v>
      </c>
      <c r="I1551" s="320"/>
      <c r="J1551" s="157"/>
    </row>
    <row r="1552" spans="1:10" s="205" customFormat="1" ht="23.25">
      <c r="A1552" s="286">
        <v>467</v>
      </c>
      <c r="B1552" s="138" t="s">
        <v>1536</v>
      </c>
      <c r="C1552" s="138" t="s">
        <v>1287</v>
      </c>
      <c r="D1552" s="104" t="s">
        <v>1539</v>
      </c>
      <c r="E1552" s="219">
        <v>95000</v>
      </c>
      <c r="F1552" s="220">
        <v>0</v>
      </c>
      <c r="G1552" s="219">
        <v>0</v>
      </c>
      <c r="H1552" s="139" t="s">
        <v>1484</v>
      </c>
      <c r="I1552" s="319" t="s">
        <v>15</v>
      </c>
      <c r="J1552" s="157"/>
    </row>
    <row r="1553" spans="1:10" s="205" customFormat="1" ht="23.25">
      <c r="A1553" s="292"/>
      <c r="B1553" s="139" t="s">
        <v>1537</v>
      </c>
      <c r="C1553" s="139"/>
      <c r="D1553" s="105"/>
      <c r="E1553" s="206"/>
      <c r="F1553" s="207"/>
      <c r="G1553" s="206"/>
      <c r="H1553" s="139" t="s">
        <v>1482</v>
      </c>
      <c r="I1553" s="294"/>
      <c r="J1553" s="157"/>
    </row>
    <row r="1554" spans="1:10" s="205" customFormat="1" ht="23.25">
      <c r="A1554" s="292"/>
      <c r="B1554" s="139" t="s">
        <v>1538</v>
      </c>
      <c r="C1554" s="293"/>
      <c r="D1554" s="105"/>
      <c r="E1554" s="206"/>
      <c r="F1554" s="207"/>
      <c r="G1554" s="206"/>
      <c r="H1554" s="139"/>
      <c r="I1554" s="222"/>
      <c r="J1554" s="157" t="s">
        <v>539</v>
      </c>
    </row>
    <row r="1555" spans="1:10" s="205" customFormat="1" ht="23.25">
      <c r="A1555" s="289"/>
      <c r="B1555" s="140"/>
      <c r="C1555" s="290"/>
      <c r="D1555" s="106"/>
      <c r="E1555" s="202"/>
      <c r="F1555" s="203"/>
      <c r="G1555" s="202"/>
      <c r="H1555" s="140"/>
      <c r="I1555" s="291"/>
      <c r="J1555" s="157"/>
    </row>
    <row r="1556" spans="1:10" s="284" customFormat="1" ht="23.25">
      <c r="A1556" s="737" t="s">
        <v>1290</v>
      </c>
      <c r="B1556" s="737"/>
      <c r="C1556" s="737"/>
      <c r="D1556" s="737"/>
      <c r="E1556" s="296">
        <f>SUM(E1544:E1555,E1521:E1532,E1498:E1513,E1475:E1490,E1452:E1467,E1429:E1443,E1406:E1421,E1383:E1394)</f>
        <v>16927700</v>
      </c>
      <c r="F1556" s="296">
        <f>SUM(F1544:F1555,F1521:F1532,F1498:F1513,F1475:F1490,F1452:F1467,F1429:F1443,F1406:F1421,F1383:F1394)</f>
        <v>950000</v>
      </c>
      <c r="G1556" s="296">
        <f>SUM(G1544:G1555,G1521:G1532,G1498:G1513,G1475:G1490,G1452:G1467,G1429:G1443,G1406:G1421,G1383:G1394)</f>
        <v>285000</v>
      </c>
      <c r="H1556" s="297"/>
      <c r="I1556" s="295"/>
      <c r="J1556" s="378" t="s">
        <v>539</v>
      </c>
    </row>
    <row r="1557" spans="1:10" s="157" customFormat="1" ht="23.25">
      <c r="A1557" s="715" t="s">
        <v>1291</v>
      </c>
      <c r="B1557" s="715"/>
      <c r="C1557" s="715"/>
      <c r="D1557" s="715"/>
      <c r="E1557" s="299">
        <f>SUM(E1556,E1375)</f>
        <v>17177700</v>
      </c>
      <c r="F1557" s="299">
        <f>SUM(F1556,F1375)</f>
        <v>2400000</v>
      </c>
      <c r="G1557" s="299">
        <f>SUM(G1556,G1375)</f>
        <v>285000</v>
      </c>
      <c r="H1557" s="300"/>
      <c r="I1557" s="298"/>
      <c r="J1557" s="311"/>
    </row>
    <row r="1558" spans="1:10" s="301" customFormat="1" ht="21">
      <c r="A1558" s="302"/>
      <c r="B1558" s="302"/>
      <c r="C1558" s="302"/>
      <c r="D1558" s="302"/>
      <c r="E1558" s="303"/>
      <c r="F1558" s="303"/>
      <c r="G1558" s="303"/>
      <c r="H1558" s="304"/>
      <c r="I1558" s="302"/>
      <c r="J1558" s="379"/>
    </row>
    <row r="1559" spans="1:10" s="301" customFormat="1" ht="21">
      <c r="A1559" s="302"/>
      <c r="B1559" s="304"/>
      <c r="C1559" s="304"/>
      <c r="D1559" s="302"/>
      <c r="E1559" s="305"/>
      <c r="F1559" s="305"/>
      <c r="G1559" s="305"/>
      <c r="H1559" s="304"/>
      <c r="I1559" s="302"/>
      <c r="J1559" s="380"/>
    </row>
    <row r="1560" spans="1:9" ht="23.25">
      <c r="A1560" s="675" t="s">
        <v>12</v>
      </c>
      <c r="B1560" s="675"/>
      <c r="C1560" s="675"/>
      <c r="D1560" s="675"/>
      <c r="E1560" s="675"/>
      <c r="F1560" s="675"/>
      <c r="G1560" s="675"/>
      <c r="H1560" s="675"/>
      <c r="I1560" s="675"/>
    </row>
    <row r="1561" spans="1:9" ht="23.25">
      <c r="A1561" s="675" t="s">
        <v>33</v>
      </c>
      <c r="B1561" s="675"/>
      <c r="C1561" s="675"/>
      <c r="D1561" s="675"/>
      <c r="E1561" s="675"/>
      <c r="F1561" s="675"/>
      <c r="G1561" s="675"/>
      <c r="H1561" s="675"/>
      <c r="I1561" s="675"/>
    </row>
    <row r="1562" spans="1:11" ht="23.25">
      <c r="A1562" s="675" t="s">
        <v>1149</v>
      </c>
      <c r="B1562" s="675"/>
      <c r="C1562" s="675"/>
      <c r="D1562" s="675"/>
      <c r="E1562" s="675"/>
      <c r="F1562" s="675"/>
      <c r="G1562" s="675"/>
      <c r="H1562" s="675"/>
      <c r="I1562" s="675"/>
      <c r="K1562" s="1" t="s">
        <v>539</v>
      </c>
    </row>
    <row r="1563" spans="1:9" ht="23.25">
      <c r="A1563" s="15" t="s">
        <v>1476</v>
      </c>
      <c r="B1563" s="127"/>
      <c r="C1563" s="127"/>
      <c r="D1563" s="15"/>
      <c r="E1563" s="49"/>
      <c r="F1563" s="49"/>
      <c r="G1563" s="49"/>
      <c r="H1563" s="127"/>
      <c r="I1563" s="15"/>
    </row>
    <row r="1564" spans="1:9" ht="23.25">
      <c r="A1564" s="15"/>
      <c r="B1564" s="127" t="s">
        <v>1477</v>
      </c>
      <c r="C1564" s="127"/>
      <c r="D1564" s="15"/>
      <c r="E1564" s="49"/>
      <c r="F1564" s="49"/>
      <c r="G1564" s="49"/>
      <c r="H1564" s="127"/>
      <c r="I1564" s="15"/>
    </row>
    <row r="1565" spans="1:9" ht="23.25">
      <c r="A1565" s="60" t="s">
        <v>0</v>
      </c>
      <c r="B1565" s="60" t="s">
        <v>1</v>
      </c>
      <c r="C1565" s="60" t="s">
        <v>2</v>
      </c>
      <c r="D1565" s="29" t="s">
        <v>4</v>
      </c>
      <c r="E1565" s="700" t="s">
        <v>5</v>
      </c>
      <c r="F1565" s="700"/>
      <c r="G1565" s="700"/>
      <c r="H1565" s="60" t="s">
        <v>6</v>
      </c>
      <c r="I1565" s="60" t="s">
        <v>316</v>
      </c>
    </row>
    <row r="1566" spans="1:11" ht="23.25">
      <c r="A1566" s="112"/>
      <c r="B1566" s="112"/>
      <c r="C1566" s="112"/>
      <c r="D1566" s="17" t="s">
        <v>3</v>
      </c>
      <c r="E1566" s="66">
        <v>2557</v>
      </c>
      <c r="F1566" s="66">
        <v>2558</v>
      </c>
      <c r="G1566" s="66">
        <v>2559</v>
      </c>
      <c r="H1566" s="112"/>
      <c r="I1566" s="112" t="s">
        <v>317</v>
      </c>
      <c r="K1566" s="68"/>
    </row>
    <row r="1567" spans="1:9" ht="23.25">
      <c r="A1567" s="3">
        <v>468</v>
      </c>
      <c r="B1567" s="65" t="s">
        <v>1344</v>
      </c>
      <c r="C1567" s="65" t="s">
        <v>1292</v>
      </c>
      <c r="D1567" s="3" t="s">
        <v>16</v>
      </c>
      <c r="E1567" s="92">
        <v>200000</v>
      </c>
      <c r="F1567" s="92" t="s">
        <v>29</v>
      </c>
      <c r="G1567" s="92" t="s">
        <v>29</v>
      </c>
      <c r="H1567" s="65" t="s">
        <v>1293</v>
      </c>
      <c r="I1567" s="701" t="s">
        <v>1294</v>
      </c>
    </row>
    <row r="1568" spans="1:9" ht="23.25">
      <c r="A1568" s="4"/>
      <c r="B1568" s="103" t="s">
        <v>1345</v>
      </c>
      <c r="C1568" s="103" t="s">
        <v>1295</v>
      </c>
      <c r="D1568" s="4"/>
      <c r="E1568" s="186" t="s">
        <v>1044</v>
      </c>
      <c r="F1568" s="185"/>
      <c r="G1568" s="185"/>
      <c r="H1568" s="103" t="s">
        <v>1296</v>
      </c>
      <c r="I1568" s="714"/>
    </row>
    <row r="1569" spans="1:9" ht="23.25">
      <c r="A1569" s="3">
        <v>469</v>
      </c>
      <c r="B1569" s="65" t="s">
        <v>1297</v>
      </c>
      <c r="C1569" s="65" t="s">
        <v>1298</v>
      </c>
      <c r="D1569" s="3" t="s">
        <v>16</v>
      </c>
      <c r="E1569" s="92">
        <v>200000</v>
      </c>
      <c r="F1569" s="92" t="s">
        <v>29</v>
      </c>
      <c r="G1569" s="92" t="s">
        <v>29</v>
      </c>
      <c r="H1569" s="65" t="s">
        <v>1299</v>
      </c>
      <c r="I1569" s="701" t="s">
        <v>1294</v>
      </c>
    </row>
    <row r="1570" spans="1:9" ht="23.25">
      <c r="A1570" s="4"/>
      <c r="B1570" s="103"/>
      <c r="C1570" s="103" t="s">
        <v>1300</v>
      </c>
      <c r="D1570" s="4"/>
      <c r="E1570" s="186" t="s">
        <v>1044</v>
      </c>
      <c r="F1570" s="185"/>
      <c r="G1570" s="185"/>
      <c r="H1570" s="103" t="s">
        <v>1300</v>
      </c>
      <c r="I1570" s="714"/>
    </row>
    <row r="1571" spans="1:9" ht="23.25">
      <c r="A1571" s="3">
        <v>470</v>
      </c>
      <c r="B1571" s="65" t="s">
        <v>1346</v>
      </c>
      <c r="C1571" s="65" t="s">
        <v>1301</v>
      </c>
      <c r="D1571" s="3" t="s">
        <v>16</v>
      </c>
      <c r="E1571" s="92">
        <v>200000</v>
      </c>
      <c r="F1571" s="92" t="s">
        <v>29</v>
      </c>
      <c r="G1571" s="92" t="s">
        <v>29</v>
      </c>
      <c r="H1571" s="65" t="s">
        <v>1302</v>
      </c>
      <c r="I1571" s="701" t="s">
        <v>1294</v>
      </c>
    </row>
    <row r="1572" spans="1:9" ht="23.25">
      <c r="A1572" s="4"/>
      <c r="B1572" s="103" t="s">
        <v>1347</v>
      </c>
      <c r="C1572" s="103" t="s">
        <v>1303</v>
      </c>
      <c r="D1572" s="4"/>
      <c r="E1572" s="186" t="s">
        <v>1044</v>
      </c>
      <c r="F1572" s="185"/>
      <c r="G1572" s="185"/>
      <c r="H1572" s="103" t="s">
        <v>1304</v>
      </c>
      <c r="I1572" s="714"/>
    </row>
    <row r="1573" spans="1:9" ht="23.25">
      <c r="A1573" s="3">
        <v>471</v>
      </c>
      <c r="B1573" s="65" t="s">
        <v>1305</v>
      </c>
      <c r="C1573" s="65" t="s">
        <v>1298</v>
      </c>
      <c r="D1573" s="3" t="s">
        <v>16</v>
      </c>
      <c r="E1573" s="92">
        <v>200000</v>
      </c>
      <c r="F1573" s="92" t="s">
        <v>29</v>
      </c>
      <c r="G1573" s="92" t="s">
        <v>29</v>
      </c>
      <c r="H1573" s="65" t="s">
        <v>1299</v>
      </c>
      <c r="I1573" s="701" t="s">
        <v>1294</v>
      </c>
    </row>
    <row r="1574" spans="1:9" ht="23.25">
      <c r="A1574" s="4"/>
      <c r="B1574" s="103" t="s">
        <v>1061</v>
      </c>
      <c r="C1574" s="103" t="s">
        <v>1306</v>
      </c>
      <c r="D1574" s="4"/>
      <c r="E1574" s="186" t="s">
        <v>1044</v>
      </c>
      <c r="F1574" s="185"/>
      <c r="G1574" s="185"/>
      <c r="H1574" s="103" t="s">
        <v>1306</v>
      </c>
      <c r="I1574" s="714"/>
    </row>
    <row r="1575" spans="1:9" ht="23.25">
      <c r="A1575" s="3">
        <v>472</v>
      </c>
      <c r="B1575" s="65" t="s">
        <v>1307</v>
      </c>
      <c r="C1575" s="65" t="s">
        <v>1308</v>
      </c>
      <c r="D1575" s="3" t="s">
        <v>16</v>
      </c>
      <c r="E1575" s="92">
        <v>50000</v>
      </c>
      <c r="F1575" s="92" t="s">
        <v>29</v>
      </c>
      <c r="G1575" s="92" t="s">
        <v>29</v>
      </c>
      <c r="H1575" s="65" t="s">
        <v>1309</v>
      </c>
      <c r="I1575" s="701" t="s">
        <v>1294</v>
      </c>
    </row>
    <row r="1576" spans="1:9" ht="23.25">
      <c r="A1576" s="4"/>
      <c r="B1576" s="103" t="s">
        <v>15</v>
      </c>
      <c r="C1576" s="103" t="s">
        <v>1310</v>
      </c>
      <c r="D1576" s="4"/>
      <c r="E1576" s="186" t="s">
        <v>15</v>
      </c>
      <c r="F1576" s="185"/>
      <c r="G1576" s="185"/>
      <c r="H1576" s="103" t="s">
        <v>1311</v>
      </c>
      <c r="I1576" s="702"/>
    </row>
    <row r="1577" spans="1:9" ht="23.25">
      <c r="A1577" s="712" t="s">
        <v>13</v>
      </c>
      <c r="B1577" s="713"/>
      <c r="C1577" s="713"/>
      <c r="D1577" s="705"/>
      <c r="E1577" s="239">
        <f>SUM(E1567:E1576)</f>
        <v>850000</v>
      </c>
      <c r="F1577" s="239">
        <f>SUM(F1567:F1576)</f>
        <v>0</v>
      </c>
      <c r="G1577" s="239">
        <f>SUM(G1567:G1576)</f>
        <v>0</v>
      </c>
      <c r="H1577" s="113" t="s">
        <v>1298</v>
      </c>
      <c r="I1577" s="4" t="s">
        <v>1294</v>
      </c>
    </row>
    <row r="1578" spans="1:10" s="46" customFormat="1" ht="23.25">
      <c r="A1578" s="707" t="s">
        <v>1312</v>
      </c>
      <c r="B1578" s="707"/>
      <c r="C1578" s="707"/>
      <c r="D1578" s="707"/>
      <c r="E1578" s="126">
        <f aca="true" t="shared" si="0" ref="E1578:G1579">SUM(E1577)</f>
        <v>850000</v>
      </c>
      <c r="F1578" s="126">
        <f t="shared" si="0"/>
        <v>0</v>
      </c>
      <c r="G1578" s="126">
        <f t="shared" si="0"/>
        <v>0</v>
      </c>
      <c r="H1578" s="248"/>
      <c r="I1578" s="17"/>
      <c r="J1578" s="63"/>
    </row>
    <row r="1579" spans="1:10" s="15" customFormat="1" ht="23.25">
      <c r="A1579" s="680" t="s">
        <v>1313</v>
      </c>
      <c r="B1579" s="681"/>
      <c r="C1579" s="681"/>
      <c r="D1579" s="682"/>
      <c r="E1579" s="246">
        <f t="shared" si="0"/>
        <v>850000</v>
      </c>
      <c r="F1579" s="246">
        <f t="shared" si="0"/>
        <v>0</v>
      </c>
      <c r="G1579" s="246">
        <f t="shared" si="0"/>
        <v>0</v>
      </c>
      <c r="H1579" s="141"/>
      <c r="I1579" s="231"/>
      <c r="J1579" s="375"/>
    </row>
    <row r="1580" spans="1:10" ht="23.25">
      <c r="A1580" s="680"/>
      <c r="B1580" s="681"/>
      <c r="C1580" s="681"/>
      <c r="D1580" s="682"/>
      <c r="E1580" s="246">
        <f>SUM(E1579,E1557,E1349,E1305,E1228,E1029)</f>
        <v>27645280</v>
      </c>
      <c r="F1580" s="246">
        <f>SUM(F1579,F1557,F1349,F1305,F1228,F1029)</f>
        <v>303417600</v>
      </c>
      <c r="G1580" s="246">
        <f>SUM(G1579,G1557,G1349,G1305,G1228,G1029)</f>
        <v>141440000</v>
      </c>
      <c r="H1580" s="141"/>
      <c r="I1580" s="231"/>
      <c r="J1580" s="374"/>
    </row>
    <row r="1581" spans="5:7" ht="23.25">
      <c r="E1581" s="306"/>
      <c r="F1581" s="306"/>
      <c r="G1581" s="306"/>
    </row>
    <row r="1583" spans="1:9" s="312" customFormat="1" ht="26.25">
      <c r="A1583" s="693" t="s">
        <v>1322</v>
      </c>
      <c r="B1583" s="693"/>
      <c r="C1583" s="693"/>
      <c r="D1583" s="693"/>
      <c r="E1583" s="693"/>
      <c r="F1583" s="693"/>
      <c r="G1583" s="693"/>
      <c r="H1583" s="693"/>
      <c r="I1583" s="693"/>
    </row>
    <row r="1584" spans="1:9" s="312" customFormat="1" ht="26.25">
      <c r="A1584" s="694" t="s">
        <v>1317</v>
      </c>
      <c r="B1584" s="694"/>
      <c r="C1584" s="694"/>
      <c r="D1584" s="694"/>
      <c r="E1584" s="694"/>
      <c r="F1584" s="694"/>
      <c r="G1584" s="694"/>
      <c r="H1584" s="694"/>
      <c r="I1584" s="694"/>
    </row>
    <row r="1585" spans="1:9" s="214" customFormat="1" ht="21">
      <c r="A1585" s="708" t="s">
        <v>0</v>
      </c>
      <c r="B1585" s="708" t="s">
        <v>1</v>
      </c>
      <c r="C1585" s="708" t="s">
        <v>2</v>
      </c>
      <c r="D1585" s="324" t="s">
        <v>4</v>
      </c>
      <c r="E1585" s="325" t="s">
        <v>928</v>
      </c>
      <c r="F1585" s="325"/>
      <c r="G1585" s="326"/>
      <c r="H1585" s="324" t="s">
        <v>929</v>
      </c>
      <c r="I1585" s="324" t="s">
        <v>930</v>
      </c>
    </row>
    <row r="1586" spans="1:9" s="214" customFormat="1" ht="21">
      <c r="A1586" s="702"/>
      <c r="B1586" s="702"/>
      <c r="C1586" s="702"/>
      <c r="D1586" s="327" t="s">
        <v>3</v>
      </c>
      <c r="E1586" s="66">
        <v>2557</v>
      </c>
      <c r="F1586" s="66">
        <v>2558</v>
      </c>
      <c r="G1586" s="66">
        <v>2559</v>
      </c>
      <c r="H1586" s="327" t="s">
        <v>931</v>
      </c>
      <c r="I1586" s="327" t="s">
        <v>317</v>
      </c>
    </row>
    <row r="1587" spans="1:10" s="215" customFormat="1" ht="21">
      <c r="A1587" s="334">
        <v>1</v>
      </c>
      <c r="B1587" s="335" t="s">
        <v>934</v>
      </c>
      <c r="C1587" s="336" t="s">
        <v>1318</v>
      </c>
      <c r="D1587" s="336" t="s">
        <v>935</v>
      </c>
      <c r="E1587" s="337"/>
      <c r="F1587" s="337">
        <v>240000</v>
      </c>
      <c r="G1587" s="359"/>
      <c r="H1587" s="336" t="s">
        <v>1451</v>
      </c>
      <c r="I1587" s="334" t="s">
        <v>11</v>
      </c>
      <c r="J1587" s="313"/>
    </row>
    <row r="1588" spans="1:10" s="215" customFormat="1" ht="21">
      <c r="A1588" s="328"/>
      <c r="B1588" s="329"/>
      <c r="C1588" s="333" t="s">
        <v>1319</v>
      </c>
      <c r="D1588" s="330" t="s">
        <v>1449</v>
      </c>
      <c r="E1588" s="149"/>
      <c r="F1588" s="149" t="s">
        <v>932</v>
      </c>
      <c r="G1588" s="149"/>
      <c r="H1588" s="333" t="s">
        <v>1452</v>
      </c>
      <c r="I1588" s="328"/>
      <c r="J1588" s="313"/>
    </row>
    <row r="1589" spans="1:10" s="215" customFormat="1" ht="21">
      <c r="A1589" s="338"/>
      <c r="B1589" s="339"/>
      <c r="C1589" s="342"/>
      <c r="D1589" s="340" t="s">
        <v>1450</v>
      </c>
      <c r="E1589" s="278"/>
      <c r="F1589" s="278" t="s">
        <v>933</v>
      </c>
      <c r="G1589" s="278"/>
      <c r="H1589" s="342"/>
      <c r="I1589" s="338"/>
      <c r="J1589" s="313"/>
    </row>
    <row r="1590" spans="1:10" s="215" customFormat="1" ht="21">
      <c r="A1590" s="328">
        <v>2</v>
      </c>
      <c r="B1590" s="329" t="s">
        <v>936</v>
      </c>
      <c r="C1590" s="330" t="s">
        <v>1318</v>
      </c>
      <c r="D1590" s="330" t="s">
        <v>937</v>
      </c>
      <c r="E1590" s="331"/>
      <c r="F1590" s="331">
        <v>1900000</v>
      </c>
      <c r="G1590" s="331"/>
      <c r="H1590" s="336" t="s">
        <v>1451</v>
      </c>
      <c r="I1590" s="328" t="s">
        <v>11</v>
      </c>
      <c r="J1590" s="313"/>
    </row>
    <row r="1591" spans="1:10" s="215" customFormat="1" ht="21">
      <c r="A1591" s="328"/>
      <c r="B1591" s="329"/>
      <c r="C1591" s="333" t="s">
        <v>1319</v>
      </c>
      <c r="D1591" s="330" t="s">
        <v>1449</v>
      </c>
      <c r="E1591" s="149"/>
      <c r="F1591" s="149" t="s">
        <v>932</v>
      </c>
      <c r="G1591" s="149"/>
      <c r="H1591" s="333" t="s">
        <v>1452</v>
      </c>
      <c r="I1591" s="328"/>
      <c r="J1591" s="313"/>
    </row>
    <row r="1592" spans="1:10" s="215" customFormat="1" ht="21">
      <c r="A1592" s="338"/>
      <c r="B1592" s="339"/>
      <c r="C1592" s="340"/>
      <c r="D1592" s="340" t="s">
        <v>1450</v>
      </c>
      <c r="E1592" s="278"/>
      <c r="F1592" s="278" t="s">
        <v>933</v>
      </c>
      <c r="G1592" s="278"/>
      <c r="H1592" s="340"/>
      <c r="I1592" s="338"/>
      <c r="J1592" s="313"/>
    </row>
    <row r="1593" spans="1:9" s="215" customFormat="1" ht="21">
      <c r="A1593" s="334">
        <v>3</v>
      </c>
      <c r="B1593" s="335" t="s">
        <v>938</v>
      </c>
      <c r="C1593" s="330" t="s">
        <v>1318</v>
      </c>
      <c r="D1593" s="336" t="s">
        <v>367</v>
      </c>
      <c r="E1593" s="337"/>
      <c r="F1593" s="337"/>
      <c r="G1593" s="337">
        <v>690000</v>
      </c>
      <c r="H1593" s="336" t="s">
        <v>1451</v>
      </c>
      <c r="I1593" s="334" t="s">
        <v>11</v>
      </c>
    </row>
    <row r="1594" spans="1:9" s="215" customFormat="1" ht="21">
      <c r="A1594" s="328"/>
      <c r="B1594" s="333"/>
      <c r="C1594" s="333" t="s">
        <v>1319</v>
      </c>
      <c r="D1594" s="330" t="s">
        <v>1449</v>
      </c>
      <c r="E1594" s="149"/>
      <c r="F1594" s="149"/>
      <c r="G1594" s="149" t="s">
        <v>932</v>
      </c>
      <c r="H1594" s="333" t="s">
        <v>1452</v>
      </c>
      <c r="I1594" s="329"/>
    </row>
    <row r="1595" spans="1:9" s="215" customFormat="1" ht="21">
      <c r="A1595" s="338"/>
      <c r="B1595" s="342"/>
      <c r="C1595" s="340"/>
      <c r="D1595" s="340" t="s">
        <v>1450</v>
      </c>
      <c r="E1595" s="278"/>
      <c r="F1595" s="278"/>
      <c r="G1595" s="278" t="s">
        <v>933</v>
      </c>
      <c r="H1595" s="342"/>
      <c r="I1595" s="339"/>
    </row>
    <row r="1596" spans="1:9" s="215" customFormat="1" ht="21">
      <c r="A1596" s="334">
        <v>4</v>
      </c>
      <c r="B1596" s="343" t="s">
        <v>939</v>
      </c>
      <c r="C1596" s="330" t="s">
        <v>1318</v>
      </c>
      <c r="D1596" s="336" t="s">
        <v>940</v>
      </c>
      <c r="E1596" s="337"/>
      <c r="F1596" s="337">
        <v>1300000</v>
      </c>
      <c r="G1596" s="337"/>
      <c r="H1596" s="336" t="s">
        <v>1451</v>
      </c>
      <c r="I1596" s="334" t="s">
        <v>11</v>
      </c>
    </row>
    <row r="1597" spans="1:9" s="215" customFormat="1" ht="21">
      <c r="A1597" s="328"/>
      <c r="B1597" s="333" t="s">
        <v>1394</v>
      </c>
      <c r="C1597" s="333" t="s">
        <v>1319</v>
      </c>
      <c r="D1597" s="330" t="s">
        <v>1449</v>
      </c>
      <c r="E1597" s="149"/>
      <c r="F1597" s="149" t="s">
        <v>932</v>
      </c>
      <c r="G1597" s="149"/>
      <c r="H1597" s="333" t="s">
        <v>1452</v>
      </c>
      <c r="I1597" s="329"/>
    </row>
    <row r="1598" spans="1:9" s="215" customFormat="1" ht="21">
      <c r="A1598" s="338"/>
      <c r="B1598" s="342"/>
      <c r="C1598" s="340"/>
      <c r="D1598" s="340" t="s">
        <v>1450</v>
      </c>
      <c r="E1598" s="278"/>
      <c r="F1598" s="278" t="s">
        <v>933</v>
      </c>
      <c r="G1598" s="278"/>
      <c r="H1598" s="342"/>
      <c r="I1598" s="339"/>
    </row>
    <row r="1599" spans="1:10" s="215" customFormat="1" ht="21">
      <c r="A1599" s="344">
        <v>5</v>
      </c>
      <c r="B1599" s="335" t="s">
        <v>941</v>
      </c>
      <c r="C1599" s="330" t="s">
        <v>1318</v>
      </c>
      <c r="D1599" s="336" t="s">
        <v>942</v>
      </c>
      <c r="E1599" s="337"/>
      <c r="F1599" s="337">
        <v>1160000</v>
      </c>
      <c r="G1599" s="337"/>
      <c r="H1599" s="336" t="s">
        <v>1451</v>
      </c>
      <c r="I1599" s="334" t="s">
        <v>11</v>
      </c>
      <c r="J1599" s="313"/>
    </row>
    <row r="1600" spans="1:10" s="215" customFormat="1" ht="21">
      <c r="A1600" s="345"/>
      <c r="B1600" s="329"/>
      <c r="C1600" s="333" t="s">
        <v>1319</v>
      </c>
      <c r="D1600" s="330" t="s">
        <v>1449</v>
      </c>
      <c r="E1600" s="101"/>
      <c r="F1600" s="101" t="s">
        <v>932</v>
      </c>
      <c r="G1600" s="101"/>
      <c r="H1600" s="333" t="s">
        <v>1452</v>
      </c>
      <c r="I1600" s="329"/>
      <c r="J1600" s="313"/>
    </row>
    <row r="1601" spans="1:10" s="215" customFormat="1" ht="21">
      <c r="A1601" s="346"/>
      <c r="B1601" s="347"/>
      <c r="C1601" s="340"/>
      <c r="D1601" s="340" t="s">
        <v>1450</v>
      </c>
      <c r="E1601" s="278"/>
      <c r="F1601" s="278" t="s">
        <v>933</v>
      </c>
      <c r="G1601" s="278"/>
      <c r="H1601" s="342"/>
      <c r="I1601" s="339"/>
      <c r="J1601" s="313"/>
    </row>
    <row r="1602" spans="1:10" s="215" customFormat="1" ht="21">
      <c r="A1602" s="344">
        <v>6</v>
      </c>
      <c r="B1602" s="343" t="s">
        <v>943</v>
      </c>
      <c r="C1602" s="330" t="s">
        <v>1318</v>
      </c>
      <c r="D1602" s="336" t="s">
        <v>84</v>
      </c>
      <c r="E1602" s="337"/>
      <c r="F1602" s="337"/>
      <c r="G1602" s="337">
        <v>630000</v>
      </c>
      <c r="H1602" s="336" t="s">
        <v>1451</v>
      </c>
      <c r="I1602" s="334" t="s">
        <v>11</v>
      </c>
      <c r="J1602" s="314"/>
    </row>
    <row r="1603" spans="1:10" s="215" customFormat="1" ht="21">
      <c r="A1603" s="348"/>
      <c r="B1603" s="333"/>
      <c r="C1603" s="333" t="s">
        <v>1319</v>
      </c>
      <c r="D1603" s="330" t="s">
        <v>1449</v>
      </c>
      <c r="E1603" s="101"/>
      <c r="F1603" s="149"/>
      <c r="G1603" s="101" t="s">
        <v>932</v>
      </c>
      <c r="H1603" s="333" t="s">
        <v>1452</v>
      </c>
      <c r="I1603" s="329"/>
      <c r="J1603" s="314"/>
    </row>
    <row r="1604" spans="1:10" s="215" customFormat="1" ht="21">
      <c r="A1604" s="346"/>
      <c r="B1604" s="340"/>
      <c r="C1604" s="340"/>
      <c r="D1604" s="340" t="s">
        <v>1450</v>
      </c>
      <c r="E1604" s="278"/>
      <c r="F1604" s="278"/>
      <c r="G1604" s="278" t="s">
        <v>933</v>
      </c>
      <c r="H1604" s="342"/>
      <c r="I1604" s="339"/>
      <c r="J1604" s="314"/>
    </row>
    <row r="1605" spans="1:9" s="215" customFormat="1" ht="21">
      <c r="A1605" s="334">
        <v>7</v>
      </c>
      <c r="B1605" s="333" t="s">
        <v>944</v>
      </c>
      <c r="C1605" s="330" t="s">
        <v>1318</v>
      </c>
      <c r="D1605" s="330" t="s">
        <v>945</v>
      </c>
      <c r="E1605" s="337"/>
      <c r="F1605" s="337">
        <v>720000</v>
      </c>
      <c r="G1605" s="337"/>
      <c r="H1605" s="336" t="s">
        <v>1451</v>
      </c>
      <c r="I1605" s="334" t="s">
        <v>11</v>
      </c>
    </row>
    <row r="1606" spans="1:9" s="215" customFormat="1" ht="21">
      <c r="A1606" s="349"/>
      <c r="B1606" s="350"/>
      <c r="C1606" s="333" t="s">
        <v>1319</v>
      </c>
      <c r="D1606" s="330" t="s">
        <v>1449</v>
      </c>
      <c r="E1606" s="149"/>
      <c r="F1606" s="149" t="s">
        <v>932</v>
      </c>
      <c r="G1606" s="149"/>
      <c r="H1606" s="333" t="s">
        <v>1452</v>
      </c>
      <c r="I1606" s="328"/>
    </row>
    <row r="1607" spans="1:9" s="215" customFormat="1" ht="21">
      <c r="A1607" s="338"/>
      <c r="B1607" s="339"/>
      <c r="C1607" s="340"/>
      <c r="D1607" s="340" t="s">
        <v>1450</v>
      </c>
      <c r="E1607" s="186"/>
      <c r="F1607" s="278" t="s">
        <v>933</v>
      </c>
      <c r="G1607" s="186"/>
      <c r="H1607" s="340"/>
      <c r="I1607" s="338"/>
    </row>
    <row r="1608" spans="1:9" s="214" customFormat="1" ht="21">
      <c r="A1608" s="708" t="s">
        <v>0</v>
      </c>
      <c r="B1608" s="708" t="s">
        <v>1</v>
      </c>
      <c r="C1608" s="708" t="s">
        <v>2</v>
      </c>
      <c r="D1608" s="324" t="s">
        <v>4</v>
      </c>
      <c r="E1608" s="325" t="s">
        <v>928</v>
      </c>
      <c r="F1608" s="325"/>
      <c r="G1608" s="326"/>
      <c r="H1608" s="324" t="s">
        <v>929</v>
      </c>
      <c r="I1608" s="324" t="s">
        <v>930</v>
      </c>
    </row>
    <row r="1609" spans="1:9" s="214" customFormat="1" ht="21">
      <c r="A1609" s="702"/>
      <c r="B1609" s="702"/>
      <c r="C1609" s="702"/>
      <c r="D1609" s="327" t="s">
        <v>3</v>
      </c>
      <c r="E1609" s="66">
        <v>2557</v>
      </c>
      <c r="F1609" s="66">
        <v>2558</v>
      </c>
      <c r="G1609" s="66">
        <v>2559</v>
      </c>
      <c r="H1609" s="327" t="s">
        <v>931</v>
      </c>
      <c r="I1609" s="327" t="s">
        <v>317</v>
      </c>
    </row>
    <row r="1610" spans="1:9" s="215" customFormat="1" ht="21">
      <c r="A1610" s="328">
        <v>8</v>
      </c>
      <c r="B1610" s="329" t="s">
        <v>946</v>
      </c>
      <c r="C1610" s="330" t="s">
        <v>1318</v>
      </c>
      <c r="D1610" s="330" t="s">
        <v>947</v>
      </c>
      <c r="E1610" s="331"/>
      <c r="F1610" s="331">
        <v>1900000</v>
      </c>
      <c r="G1610" s="331"/>
      <c r="H1610" s="336" t="s">
        <v>1451</v>
      </c>
      <c r="I1610" s="328" t="s">
        <v>11</v>
      </c>
    </row>
    <row r="1611" spans="1:9" s="215" customFormat="1" ht="21">
      <c r="A1611" s="349"/>
      <c r="B1611" s="350"/>
      <c r="C1611" s="333" t="s">
        <v>1319</v>
      </c>
      <c r="D1611" s="330" t="s">
        <v>1449</v>
      </c>
      <c r="E1611" s="149"/>
      <c r="F1611" s="149" t="s">
        <v>932</v>
      </c>
      <c r="G1611" s="149"/>
      <c r="H1611" s="333" t="s">
        <v>1452</v>
      </c>
      <c r="I1611" s="328"/>
    </row>
    <row r="1612" spans="1:9" s="215" customFormat="1" ht="21">
      <c r="A1612" s="338"/>
      <c r="B1612" s="339"/>
      <c r="C1612" s="340"/>
      <c r="D1612" s="340" t="s">
        <v>1450</v>
      </c>
      <c r="E1612" s="186"/>
      <c r="F1612" s="278" t="s">
        <v>933</v>
      </c>
      <c r="G1612" s="186"/>
      <c r="H1612" s="340"/>
      <c r="I1612" s="338"/>
    </row>
    <row r="1613" spans="1:9" s="215" customFormat="1" ht="21">
      <c r="A1613" s="328">
        <v>9</v>
      </c>
      <c r="B1613" s="329" t="s">
        <v>948</v>
      </c>
      <c r="C1613" s="330" t="s">
        <v>1318</v>
      </c>
      <c r="D1613" s="330" t="s">
        <v>949</v>
      </c>
      <c r="E1613" s="331"/>
      <c r="F1613" s="331"/>
      <c r="G1613" s="331">
        <v>700000</v>
      </c>
      <c r="H1613" s="336" t="s">
        <v>1451</v>
      </c>
      <c r="I1613" s="328" t="s">
        <v>11</v>
      </c>
    </row>
    <row r="1614" spans="1:9" s="215" customFormat="1" ht="21">
      <c r="A1614" s="349"/>
      <c r="B1614" s="350"/>
      <c r="C1614" s="333" t="s">
        <v>1319</v>
      </c>
      <c r="D1614" s="330" t="s">
        <v>1449</v>
      </c>
      <c r="E1614" s="149"/>
      <c r="F1614" s="149"/>
      <c r="G1614" s="149" t="s">
        <v>932</v>
      </c>
      <c r="H1614" s="333" t="s">
        <v>1452</v>
      </c>
      <c r="I1614" s="328"/>
    </row>
    <row r="1615" spans="1:9" s="215" customFormat="1" ht="21">
      <c r="A1615" s="338"/>
      <c r="B1615" s="339"/>
      <c r="C1615" s="340"/>
      <c r="D1615" s="340" t="s">
        <v>1450</v>
      </c>
      <c r="E1615" s="278"/>
      <c r="F1615" s="186"/>
      <c r="G1615" s="278" t="s">
        <v>933</v>
      </c>
      <c r="H1615" s="340"/>
      <c r="I1615" s="338"/>
    </row>
    <row r="1616" spans="1:9" s="215" customFormat="1" ht="21">
      <c r="A1616" s="328">
        <v>10</v>
      </c>
      <c r="B1616" s="329" t="s">
        <v>950</v>
      </c>
      <c r="C1616" s="330" t="s">
        <v>1318</v>
      </c>
      <c r="D1616" s="330" t="s">
        <v>949</v>
      </c>
      <c r="E1616" s="331"/>
      <c r="F1616" s="331"/>
      <c r="G1616" s="331">
        <v>700000</v>
      </c>
      <c r="H1616" s="336" t="s">
        <v>1451</v>
      </c>
      <c r="I1616" s="328" t="s">
        <v>11</v>
      </c>
    </row>
    <row r="1617" spans="1:9" s="215" customFormat="1" ht="21">
      <c r="A1617" s="349"/>
      <c r="B1617" s="350"/>
      <c r="C1617" s="333" t="s">
        <v>1319</v>
      </c>
      <c r="D1617" s="330" t="s">
        <v>1449</v>
      </c>
      <c r="E1617" s="149"/>
      <c r="F1617" s="149"/>
      <c r="G1617" s="149" t="s">
        <v>932</v>
      </c>
      <c r="H1617" s="333" t="s">
        <v>1452</v>
      </c>
      <c r="I1617" s="328"/>
    </row>
    <row r="1618" spans="1:9" s="215" customFormat="1" ht="21">
      <c r="A1618" s="338"/>
      <c r="B1618" s="339"/>
      <c r="C1618" s="340"/>
      <c r="D1618" s="340" t="s">
        <v>1450</v>
      </c>
      <c r="E1618" s="278"/>
      <c r="F1618" s="186"/>
      <c r="G1618" s="278" t="s">
        <v>933</v>
      </c>
      <c r="H1618" s="340"/>
      <c r="I1618" s="338"/>
    </row>
    <row r="1619" spans="1:9" s="215" customFormat="1" ht="21">
      <c r="A1619" s="328">
        <v>11</v>
      </c>
      <c r="B1619" s="329" t="s">
        <v>951</v>
      </c>
      <c r="C1619" s="330" t="s">
        <v>1318</v>
      </c>
      <c r="D1619" s="330" t="s">
        <v>952</v>
      </c>
      <c r="E1619" s="331"/>
      <c r="F1619" s="331"/>
      <c r="G1619" s="331">
        <v>800000</v>
      </c>
      <c r="H1619" s="336" t="s">
        <v>1451</v>
      </c>
      <c r="I1619" s="328" t="s">
        <v>11</v>
      </c>
    </row>
    <row r="1620" spans="1:9" s="215" customFormat="1" ht="21">
      <c r="A1620" s="349"/>
      <c r="B1620" s="350"/>
      <c r="C1620" s="333" t="s">
        <v>1319</v>
      </c>
      <c r="D1620" s="330" t="s">
        <v>1449</v>
      </c>
      <c r="E1620" s="149"/>
      <c r="F1620" s="149"/>
      <c r="G1620" s="149" t="s">
        <v>932</v>
      </c>
      <c r="H1620" s="333" t="s">
        <v>1452</v>
      </c>
      <c r="I1620" s="328"/>
    </row>
    <row r="1621" spans="1:9" s="215" customFormat="1" ht="21">
      <c r="A1621" s="338"/>
      <c r="B1621" s="339"/>
      <c r="C1621" s="340"/>
      <c r="D1621" s="340" t="s">
        <v>1450</v>
      </c>
      <c r="E1621" s="278"/>
      <c r="F1621" s="186"/>
      <c r="G1621" s="278" t="s">
        <v>933</v>
      </c>
      <c r="H1621" s="340"/>
      <c r="I1621" s="338"/>
    </row>
    <row r="1622" spans="1:9" s="215" customFormat="1" ht="21">
      <c r="A1622" s="351">
        <v>12</v>
      </c>
      <c r="B1622" s="335" t="s">
        <v>953</v>
      </c>
      <c r="C1622" s="330" t="s">
        <v>1318</v>
      </c>
      <c r="D1622" s="330" t="s">
        <v>380</v>
      </c>
      <c r="E1622" s="337"/>
      <c r="F1622" s="337">
        <v>1766000</v>
      </c>
      <c r="G1622" s="337"/>
      <c r="H1622" s="336" t="s">
        <v>1451</v>
      </c>
      <c r="I1622" s="334" t="s">
        <v>11</v>
      </c>
    </row>
    <row r="1623" spans="1:9" s="215" customFormat="1" ht="21">
      <c r="A1623" s="349"/>
      <c r="B1623" s="329"/>
      <c r="C1623" s="333" t="s">
        <v>1319</v>
      </c>
      <c r="D1623" s="330" t="s">
        <v>1449</v>
      </c>
      <c r="E1623" s="101"/>
      <c r="F1623" s="101" t="s">
        <v>932</v>
      </c>
      <c r="G1623" s="101"/>
      <c r="H1623" s="333" t="s">
        <v>1452</v>
      </c>
      <c r="I1623" s="328"/>
    </row>
    <row r="1624" spans="1:9" s="215" customFormat="1" ht="21">
      <c r="A1624" s="352"/>
      <c r="B1624" s="339"/>
      <c r="C1624" s="340"/>
      <c r="D1624" s="340" t="s">
        <v>1450</v>
      </c>
      <c r="E1624" s="186"/>
      <c r="F1624" s="186" t="s">
        <v>933</v>
      </c>
      <c r="G1624" s="186"/>
      <c r="H1624" s="340"/>
      <c r="I1624" s="338"/>
    </row>
    <row r="1625" spans="1:9" s="215" customFormat="1" ht="21">
      <c r="A1625" s="351">
        <v>13</v>
      </c>
      <c r="B1625" s="335" t="s">
        <v>954</v>
      </c>
      <c r="C1625" s="330" t="s">
        <v>1318</v>
      </c>
      <c r="D1625" s="330" t="s">
        <v>955</v>
      </c>
      <c r="E1625" s="337"/>
      <c r="F1625" s="337">
        <v>7702000</v>
      </c>
      <c r="G1625" s="337"/>
      <c r="H1625" s="336" t="s">
        <v>1451</v>
      </c>
      <c r="I1625" s="334" t="s">
        <v>11</v>
      </c>
    </row>
    <row r="1626" spans="1:9" s="215" customFormat="1" ht="21">
      <c r="A1626" s="349"/>
      <c r="B1626" s="329"/>
      <c r="C1626" s="333" t="s">
        <v>1319</v>
      </c>
      <c r="D1626" s="330" t="s">
        <v>1449</v>
      </c>
      <c r="E1626" s="101"/>
      <c r="F1626" s="101" t="s">
        <v>932</v>
      </c>
      <c r="G1626" s="101"/>
      <c r="H1626" s="333" t="s">
        <v>1452</v>
      </c>
      <c r="I1626" s="328"/>
    </row>
    <row r="1627" spans="1:9" s="215" customFormat="1" ht="21">
      <c r="A1627" s="352"/>
      <c r="B1627" s="339"/>
      <c r="C1627" s="340"/>
      <c r="D1627" s="340" t="s">
        <v>1450</v>
      </c>
      <c r="E1627" s="186"/>
      <c r="F1627" s="186" t="s">
        <v>933</v>
      </c>
      <c r="G1627" s="186"/>
      <c r="H1627" s="340"/>
      <c r="I1627" s="338"/>
    </row>
    <row r="1628" spans="1:9" s="215" customFormat="1" ht="21">
      <c r="A1628" s="351">
        <v>14</v>
      </c>
      <c r="B1628" s="335" t="s">
        <v>956</v>
      </c>
      <c r="C1628" s="330" t="s">
        <v>1318</v>
      </c>
      <c r="D1628" s="330" t="s">
        <v>957</v>
      </c>
      <c r="E1628" s="337"/>
      <c r="F1628" s="337"/>
      <c r="G1628" s="337">
        <v>13348000</v>
      </c>
      <c r="H1628" s="336" t="s">
        <v>1451</v>
      </c>
      <c r="I1628" s="334" t="s">
        <v>11</v>
      </c>
    </row>
    <row r="1629" spans="1:9" s="215" customFormat="1" ht="21">
      <c r="A1629" s="349"/>
      <c r="B1629" s="329"/>
      <c r="C1629" s="333" t="s">
        <v>1319</v>
      </c>
      <c r="D1629" s="330" t="s">
        <v>1449</v>
      </c>
      <c r="E1629" s="101"/>
      <c r="F1629" s="101"/>
      <c r="G1629" s="101" t="s">
        <v>932</v>
      </c>
      <c r="H1629" s="333" t="s">
        <v>1452</v>
      </c>
      <c r="I1629" s="328"/>
    </row>
    <row r="1630" spans="1:9" s="215" customFormat="1" ht="21">
      <c r="A1630" s="352"/>
      <c r="B1630" s="339"/>
      <c r="C1630" s="340"/>
      <c r="D1630" s="340" t="s">
        <v>1450</v>
      </c>
      <c r="E1630" s="186"/>
      <c r="F1630" s="186"/>
      <c r="G1630" s="186" t="s">
        <v>933</v>
      </c>
      <c r="H1630" s="340"/>
      <c r="I1630" s="338"/>
    </row>
    <row r="1631" spans="1:9" s="215" customFormat="1" ht="21">
      <c r="A1631" s="360"/>
      <c r="B1631" s="361"/>
      <c r="C1631" s="362"/>
      <c r="D1631" s="362"/>
      <c r="E1631" s="192"/>
      <c r="F1631" s="192"/>
      <c r="G1631" s="192"/>
      <c r="H1631" s="362"/>
      <c r="I1631" s="360"/>
    </row>
    <row r="1632" spans="1:9" s="215" customFormat="1" ht="21">
      <c r="A1632" s="363"/>
      <c r="B1632" s="364"/>
      <c r="C1632" s="365"/>
      <c r="D1632" s="365"/>
      <c r="E1632" s="194"/>
      <c r="F1632" s="194"/>
      <c r="G1632" s="194"/>
      <c r="H1632" s="365"/>
      <c r="I1632" s="363"/>
    </row>
    <row r="1633" spans="1:9" s="214" customFormat="1" ht="21">
      <c r="A1633" s="708" t="s">
        <v>0</v>
      </c>
      <c r="B1633" s="708" t="s">
        <v>1</v>
      </c>
      <c r="C1633" s="708" t="s">
        <v>2</v>
      </c>
      <c r="D1633" s="324" t="s">
        <v>4</v>
      </c>
      <c r="E1633" s="325" t="s">
        <v>928</v>
      </c>
      <c r="F1633" s="325"/>
      <c r="G1633" s="326"/>
      <c r="H1633" s="324" t="s">
        <v>929</v>
      </c>
      <c r="I1633" s="324" t="s">
        <v>930</v>
      </c>
    </row>
    <row r="1634" spans="1:9" s="214" customFormat="1" ht="21">
      <c r="A1634" s="702"/>
      <c r="B1634" s="702"/>
      <c r="C1634" s="702"/>
      <c r="D1634" s="327" t="s">
        <v>3</v>
      </c>
      <c r="E1634" s="66">
        <v>2557</v>
      </c>
      <c r="F1634" s="66">
        <v>2558</v>
      </c>
      <c r="G1634" s="66">
        <v>2559</v>
      </c>
      <c r="H1634" s="327" t="s">
        <v>931</v>
      </c>
      <c r="I1634" s="327" t="s">
        <v>317</v>
      </c>
    </row>
    <row r="1635" spans="1:9" s="215" customFormat="1" ht="21">
      <c r="A1635" s="351">
        <v>15</v>
      </c>
      <c r="B1635" s="335" t="s">
        <v>958</v>
      </c>
      <c r="C1635" s="336" t="s">
        <v>1318</v>
      </c>
      <c r="D1635" s="336" t="s">
        <v>959</v>
      </c>
      <c r="E1635" s="337"/>
      <c r="F1635" s="337">
        <v>4725000</v>
      </c>
      <c r="G1635" s="337"/>
      <c r="H1635" s="336" t="s">
        <v>1451</v>
      </c>
      <c r="I1635" s="334" t="s">
        <v>11</v>
      </c>
    </row>
    <row r="1636" spans="1:9" s="215" customFormat="1" ht="21">
      <c r="A1636" s="349"/>
      <c r="B1636" s="329"/>
      <c r="C1636" s="333" t="s">
        <v>1319</v>
      </c>
      <c r="D1636" s="330" t="s">
        <v>1449</v>
      </c>
      <c r="E1636" s="101"/>
      <c r="F1636" s="101" t="s">
        <v>932</v>
      </c>
      <c r="G1636" s="101"/>
      <c r="H1636" s="333" t="s">
        <v>1452</v>
      </c>
      <c r="I1636" s="328"/>
    </row>
    <row r="1637" spans="1:9" s="215" customFormat="1" ht="21">
      <c r="A1637" s="352"/>
      <c r="B1637" s="339"/>
      <c r="C1637" s="340"/>
      <c r="D1637" s="340" t="s">
        <v>1450</v>
      </c>
      <c r="E1637" s="186"/>
      <c r="F1637" s="186" t="s">
        <v>933</v>
      </c>
      <c r="G1637" s="186"/>
      <c r="H1637" s="340"/>
      <c r="I1637" s="338"/>
    </row>
    <row r="1638" spans="1:9" s="215" customFormat="1" ht="21">
      <c r="A1638" s="328">
        <v>16</v>
      </c>
      <c r="B1638" s="329" t="s">
        <v>960</v>
      </c>
      <c r="C1638" s="330" t="s">
        <v>1318</v>
      </c>
      <c r="D1638" s="330" t="s">
        <v>367</v>
      </c>
      <c r="E1638" s="332"/>
      <c r="F1638" s="332">
        <v>711000</v>
      </c>
      <c r="G1638" s="332"/>
      <c r="H1638" s="336" t="s">
        <v>1451</v>
      </c>
      <c r="I1638" s="328" t="s">
        <v>11</v>
      </c>
    </row>
    <row r="1639" spans="1:9" s="215" customFormat="1" ht="21">
      <c r="A1639" s="328"/>
      <c r="B1639" s="329"/>
      <c r="C1639" s="333" t="s">
        <v>1319</v>
      </c>
      <c r="D1639" s="330" t="s">
        <v>1449</v>
      </c>
      <c r="E1639" s="332"/>
      <c r="F1639" s="101" t="s">
        <v>932</v>
      </c>
      <c r="G1639" s="353"/>
      <c r="H1639" s="333" t="s">
        <v>1452</v>
      </c>
      <c r="I1639" s="328"/>
    </row>
    <row r="1640" spans="1:9" s="215" customFormat="1" ht="21">
      <c r="A1640" s="338"/>
      <c r="B1640" s="354"/>
      <c r="C1640" s="340"/>
      <c r="D1640" s="340" t="s">
        <v>1450</v>
      </c>
      <c r="E1640" s="355"/>
      <c r="F1640" s="355" t="s">
        <v>933</v>
      </c>
      <c r="G1640" s="355"/>
      <c r="H1640" s="341"/>
      <c r="I1640" s="338"/>
    </row>
    <row r="1641" spans="1:9" s="215" customFormat="1" ht="21">
      <c r="A1641" s="9">
        <v>17</v>
      </c>
      <c r="B1641" s="329" t="s">
        <v>961</v>
      </c>
      <c r="C1641" s="330" t="s">
        <v>1318</v>
      </c>
      <c r="D1641" s="330" t="s">
        <v>962</v>
      </c>
      <c r="E1641" s="331"/>
      <c r="F1641" s="331">
        <v>1506000</v>
      </c>
      <c r="G1641" s="331"/>
      <c r="H1641" s="336" t="s">
        <v>1451</v>
      </c>
      <c r="I1641" s="9" t="s">
        <v>11</v>
      </c>
    </row>
    <row r="1642" spans="1:9" s="215" customFormat="1" ht="21">
      <c r="A1642" s="27"/>
      <c r="B1642" s="356"/>
      <c r="C1642" s="333" t="s">
        <v>1319</v>
      </c>
      <c r="D1642" s="330" t="s">
        <v>1449</v>
      </c>
      <c r="E1642" s="149"/>
      <c r="F1642" s="149" t="s">
        <v>932</v>
      </c>
      <c r="G1642" s="357"/>
      <c r="H1642" s="333" t="s">
        <v>1452</v>
      </c>
      <c r="I1642" s="279"/>
    </row>
    <row r="1643" spans="1:9" s="215" customFormat="1" ht="21">
      <c r="A1643" s="36"/>
      <c r="B1643" s="79"/>
      <c r="C1643" s="103"/>
      <c r="D1643" s="340" t="s">
        <v>1450</v>
      </c>
      <c r="E1643" s="278"/>
      <c r="F1643" s="278" t="s">
        <v>933</v>
      </c>
      <c r="G1643" s="358"/>
      <c r="H1643" s="103"/>
      <c r="I1643" s="14"/>
    </row>
    <row r="1644" spans="1:9" s="215" customFormat="1" ht="21">
      <c r="A1644" s="9">
        <v>18</v>
      </c>
      <c r="B1644" s="329" t="s">
        <v>939</v>
      </c>
      <c r="C1644" s="330" t="s">
        <v>1318</v>
      </c>
      <c r="D1644" s="330" t="s">
        <v>964</v>
      </c>
      <c r="E1644" s="331"/>
      <c r="F1644" s="331">
        <v>839000</v>
      </c>
      <c r="G1644" s="331"/>
      <c r="H1644" s="336" t="s">
        <v>1451</v>
      </c>
      <c r="I1644" s="9" t="s">
        <v>11</v>
      </c>
    </row>
    <row r="1645" spans="1:9" s="215" customFormat="1" ht="21">
      <c r="A1645" s="27"/>
      <c r="B1645" s="356" t="s">
        <v>963</v>
      </c>
      <c r="C1645" s="333" t="s">
        <v>1319</v>
      </c>
      <c r="D1645" s="330" t="s">
        <v>1449</v>
      </c>
      <c r="E1645" s="149"/>
      <c r="F1645" s="149" t="s">
        <v>932</v>
      </c>
      <c r="G1645" s="357"/>
      <c r="H1645" s="333" t="s">
        <v>1452</v>
      </c>
      <c r="I1645" s="279"/>
    </row>
    <row r="1646" spans="1:9" s="215" customFormat="1" ht="21">
      <c r="A1646" s="36"/>
      <c r="B1646" s="79"/>
      <c r="C1646" s="103"/>
      <c r="D1646" s="340" t="s">
        <v>1450</v>
      </c>
      <c r="E1646" s="278"/>
      <c r="F1646" s="278" t="s">
        <v>933</v>
      </c>
      <c r="G1646" s="358"/>
      <c r="H1646" s="103"/>
      <c r="I1646" s="14"/>
    </row>
    <row r="1647" spans="1:9" s="215" customFormat="1" ht="21">
      <c r="A1647" s="9">
        <v>19</v>
      </c>
      <c r="B1647" s="329" t="s">
        <v>939</v>
      </c>
      <c r="C1647" s="330" t="s">
        <v>1318</v>
      </c>
      <c r="D1647" s="330" t="s">
        <v>966</v>
      </c>
      <c r="E1647" s="331"/>
      <c r="F1647" s="331">
        <v>1708000</v>
      </c>
      <c r="G1647" s="331"/>
      <c r="H1647" s="336" t="s">
        <v>1451</v>
      </c>
      <c r="I1647" s="9" t="s">
        <v>11</v>
      </c>
    </row>
    <row r="1648" spans="1:9" s="215" customFormat="1" ht="21">
      <c r="A1648" s="27"/>
      <c r="B1648" s="356" t="s">
        <v>965</v>
      </c>
      <c r="C1648" s="333" t="s">
        <v>1319</v>
      </c>
      <c r="D1648" s="330" t="s">
        <v>1449</v>
      </c>
      <c r="E1648" s="149"/>
      <c r="F1648" s="149" t="s">
        <v>932</v>
      </c>
      <c r="G1648" s="357"/>
      <c r="H1648" s="333" t="s">
        <v>1452</v>
      </c>
      <c r="I1648" s="279"/>
    </row>
    <row r="1649" spans="1:9" s="215" customFormat="1" ht="21">
      <c r="A1649" s="36"/>
      <c r="B1649" s="79"/>
      <c r="C1649" s="103"/>
      <c r="D1649" s="340" t="s">
        <v>1450</v>
      </c>
      <c r="E1649" s="278"/>
      <c r="F1649" s="278" t="s">
        <v>933</v>
      </c>
      <c r="G1649" s="358"/>
      <c r="H1649" s="103"/>
      <c r="I1649" s="14"/>
    </row>
    <row r="1650" spans="1:9" s="215" customFormat="1" ht="21">
      <c r="A1650" s="9">
        <v>20</v>
      </c>
      <c r="B1650" s="329" t="s">
        <v>939</v>
      </c>
      <c r="C1650" s="330" t="s">
        <v>1318</v>
      </c>
      <c r="D1650" s="330" t="s">
        <v>968</v>
      </c>
      <c r="E1650" s="331"/>
      <c r="F1650" s="331">
        <v>1656000</v>
      </c>
      <c r="G1650" s="331"/>
      <c r="H1650" s="336" t="s">
        <v>1451</v>
      </c>
      <c r="I1650" s="9" t="s">
        <v>11</v>
      </c>
    </row>
    <row r="1651" spans="1:9" s="215" customFormat="1" ht="21">
      <c r="A1651" s="27"/>
      <c r="B1651" s="356" t="s">
        <v>967</v>
      </c>
      <c r="C1651" s="333" t="s">
        <v>1319</v>
      </c>
      <c r="D1651" s="330" t="s">
        <v>1449</v>
      </c>
      <c r="E1651" s="149"/>
      <c r="F1651" s="149" t="s">
        <v>932</v>
      </c>
      <c r="G1651" s="357"/>
      <c r="H1651" s="333" t="s">
        <v>1452</v>
      </c>
      <c r="I1651" s="279"/>
    </row>
    <row r="1652" spans="1:9" s="215" customFormat="1" ht="21">
      <c r="A1652" s="36"/>
      <c r="B1652" s="79"/>
      <c r="C1652" s="103"/>
      <c r="D1652" s="340" t="s">
        <v>1450</v>
      </c>
      <c r="E1652" s="278"/>
      <c r="F1652" s="278" t="s">
        <v>933</v>
      </c>
      <c r="G1652" s="358"/>
      <c r="H1652" s="103"/>
      <c r="I1652" s="14"/>
    </row>
    <row r="1653" spans="1:9" s="215" customFormat="1" ht="21">
      <c r="A1653" s="9">
        <v>21</v>
      </c>
      <c r="B1653" s="329" t="s">
        <v>969</v>
      </c>
      <c r="C1653" s="330" t="s">
        <v>1318</v>
      </c>
      <c r="D1653" s="330" t="s">
        <v>970</v>
      </c>
      <c r="E1653" s="331"/>
      <c r="F1653" s="331">
        <v>1924000</v>
      </c>
      <c r="G1653" s="331"/>
      <c r="H1653" s="336" t="s">
        <v>1451</v>
      </c>
      <c r="I1653" s="9" t="s">
        <v>11</v>
      </c>
    </row>
    <row r="1654" spans="1:9" s="215" customFormat="1" ht="21">
      <c r="A1654" s="27"/>
      <c r="B1654" s="356" t="s">
        <v>965</v>
      </c>
      <c r="C1654" s="333" t="s">
        <v>1319</v>
      </c>
      <c r="D1654" s="330" t="s">
        <v>1449</v>
      </c>
      <c r="E1654" s="149"/>
      <c r="F1654" s="149" t="s">
        <v>932</v>
      </c>
      <c r="G1654" s="357"/>
      <c r="H1654" s="333" t="s">
        <v>1452</v>
      </c>
      <c r="I1654" s="279"/>
    </row>
    <row r="1655" spans="1:9" s="215" customFormat="1" ht="21">
      <c r="A1655" s="36"/>
      <c r="B1655" s="79"/>
      <c r="C1655" s="103"/>
      <c r="D1655" s="340" t="s">
        <v>1450</v>
      </c>
      <c r="E1655" s="278"/>
      <c r="F1655" s="278" t="s">
        <v>933</v>
      </c>
      <c r="G1655" s="358"/>
      <c r="H1655" s="103"/>
      <c r="I1655" s="14"/>
    </row>
    <row r="1656" spans="1:9" s="215" customFormat="1" ht="21">
      <c r="A1656" s="25"/>
      <c r="B1656" s="366"/>
      <c r="C1656" s="129"/>
      <c r="D1656" s="362"/>
      <c r="E1656" s="192"/>
      <c r="F1656" s="192"/>
      <c r="G1656" s="367"/>
      <c r="H1656" s="129"/>
      <c r="I1656" s="366"/>
    </row>
    <row r="1657" spans="1:9" s="215" customFormat="1" ht="21">
      <c r="A1657" s="7"/>
      <c r="B1657" s="368"/>
      <c r="C1657" s="110"/>
      <c r="D1657" s="365"/>
      <c r="E1657" s="194"/>
      <c r="F1657" s="194"/>
      <c r="G1657" s="369"/>
      <c r="H1657" s="110"/>
      <c r="I1657" s="368"/>
    </row>
    <row r="1658" spans="1:9" s="214" customFormat="1" ht="21">
      <c r="A1658" s="708" t="s">
        <v>0</v>
      </c>
      <c r="B1658" s="708" t="s">
        <v>1</v>
      </c>
      <c r="C1658" s="708" t="s">
        <v>2</v>
      </c>
      <c r="D1658" s="324" t="s">
        <v>4</v>
      </c>
      <c r="E1658" s="325" t="s">
        <v>928</v>
      </c>
      <c r="F1658" s="325"/>
      <c r="G1658" s="326"/>
      <c r="H1658" s="324" t="s">
        <v>929</v>
      </c>
      <c r="I1658" s="324" t="s">
        <v>930</v>
      </c>
    </row>
    <row r="1659" spans="1:9" s="214" customFormat="1" ht="21">
      <c r="A1659" s="702"/>
      <c r="B1659" s="702"/>
      <c r="C1659" s="702"/>
      <c r="D1659" s="327" t="s">
        <v>3</v>
      </c>
      <c r="E1659" s="66">
        <v>2557</v>
      </c>
      <c r="F1659" s="66">
        <v>2558</v>
      </c>
      <c r="G1659" s="66">
        <v>2559</v>
      </c>
      <c r="H1659" s="327" t="s">
        <v>931</v>
      </c>
      <c r="I1659" s="327" t="s">
        <v>317</v>
      </c>
    </row>
    <row r="1660" spans="1:9" s="215" customFormat="1" ht="21">
      <c r="A1660" s="9">
        <v>22</v>
      </c>
      <c r="B1660" s="329" t="s">
        <v>953</v>
      </c>
      <c r="C1660" s="330" t="s">
        <v>1318</v>
      </c>
      <c r="D1660" s="330" t="s">
        <v>972</v>
      </c>
      <c r="E1660" s="331"/>
      <c r="F1660" s="331">
        <v>1363000</v>
      </c>
      <c r="G1660" s="331"/>
      <c r="H1660" s="330" t="s">
        <v>1451</v>
      </c>
      <c r="I1660" s="9" t="s">
        <v>11</v>
      </c>
    </row>
    <row r="1661" spans="1:9" s="215" customFormat="1" ht="21">
      <c r="A1661" s="27"/>
      <c r="B1661" s="356" t="s">
        <v>971</v>
      </c>
      <c r="C1661" s="333" t="s">
        <v>1319</v>
      </c>
      <c r="D1661" s="330" t="s">
        <v>1449</v>
      </c>
      <c r="E1661" s="149"/>
      <c r="F1661" s="149" t="s">
        <v>932</v>
      </c>
      <c r="G1661" s="357"/>
      <c r="H1661" s="333" t="s">
        <v>1452</v>
      </c>
      <c r="I1661" s="279"/>
    </row>
    <row r="1662" spans="1:9" s="215" customFormat="1" ht="21">
      <c r="A1662" s="36"/>
      <c r="B1662" s="79"/>
      <c r="C1662" s="103"/>
      <c r="D1662" s="340" t="s">
        <v>1450</v>
      </c>
      <c r="E1662" s="278"/>
      <c r="F1662" s="278" t="s">
        <v>933</v>
      </c>
      <c r="G1662" s="358"/>
      <c r="H1662" s="103"/>
      <c r="I1662" s="14"/>
    </row>
    <row r="1663" spans="1:9" s="215" customFormat="1" ht="21">
      <c r="A1663" s="9">
        <v>23</v>
      </c>
      <c r="B1663" s="329" t="s">
        <v>953</v>
      </c>
      <c r="C1663" s="330" t="s">
        <v>1318</v>
      </c>
      <c r="D1663" s="330" t="s">
        <v>968</v>
      </c>
      <c r="E1663" s="331"/>
      <c r="F1663" s="331">
        <v>1647000</v>
      </c>
      <c r="G1663" s="331"/>
      <c r="H1663" s="336" t="s">
        <v>1451</v>
      </c>
      <c r="I1663" s="9" t="s">
        <v>11</v>
      </c>
    </row>
    <row r="1664" spans="1:9" s="215" customFormat="1" ht="21">
      <c r="A1664" s="27"/>
      <c r="B1664" s="356" t="s">
        <v>965</v>
      </c>
      <c r="C1664" s="333" t="s">
        <v>1319</v>
      </c>
      <c r="D1664" s="330" t="s">
        <v>1449</v>
      </c>
      <c r="E1664" s="149"/>
      <c r="F1664" s="149" t="s">
        <v>932</v>
      </c>
      <c r="G1664" s="357"/>
      <c r="H1664" s="333" t="s">
        <v>1452</v>
      </c>
      <c r="I1664" s="279"/>
    </row>
    <row r="1665" spans="1:9" s="215" customFormat="1" ht="21">
      <c r="A1665" s="36"/>
      <c r="B1665" s="79"/>
      <c r="C1665" s="103"/>
      <c r="D1665" s="340" t="s">
        <v>1450</v>
      </c>
      <c r="E1665" s="278"/>
      <c r="F1665" s="278" t="s">
        <v>933</v>
      </c>
      <c r="G1665" s="358"/>
      <c r="H1665" s="103"/>
      <c r="I1665" s="14"/>
    </row>
    <row r="1666" spans="1:9" s="215" customFormat="1" ht="21">
      <c r="A1666" s="9">
        <v>24</v>
      </c>
      <c r="B1666" s="329" t="s">
        <v>953</v>
      </c>
      <c r="C1666" s="330" t="s">
        <v>1318</v>
      </c>
      <c r="D1666" s="330" t="s">
        <v>968</v>
      </c>
      <c r="E1666" s="331"/>
      <c r="F1666" s="331">
        <v>1647000</v>
      </c>
      <c r="G1666" s="331"/>
      <c r="H1666" s="336" t="s">
        <v>1451</v>
      </c>
      <c r="I1666" s="9" t="s">
        <v>11</v>
      </c>
    </row>
    <row r="1667" spans="1:9" s="215" customFormat="1" ht="21">
      <c r="A1667" s="27"/>
      <c r="B1667" s="356" t="s">
        <v>967</v>
      </c>
      <c r="C1667" s="333" t="s">
        <v>1319</v>
      </c>
      <c r="D1667" s="330" t="s">
        <v>1449</v>
      </c>
      <c r="E1667" s="149"/>
      <c r="F1667" s="149" t="s">
        <v>932</v>
      </c>
      <c r="G1667" s="357"/>
      <c r="H1667" s="333" t="s">
        <v>1452</v>
      </c>
      <c r="I1667" s="279"/>
    </row>
    <row r="1668" spans="1:9" s="215" customFormat="1" ht="21">
      <c r="A1668" s="36"/>
      <c r="B1668" s="79"/>
      <c r="C1668" s="103"/>
      <c r="D1668" s="340" t="s">
        <v>1450</v>
      </c>
      <c r="E1668" s="278"/>
      <c r="F1668" s="278" t="s">
        <v>933</v>
      </c>
      <c r="G1668" s="358"/>
      <c r="H1668" s="103"/>
      <c r="I1668" s="14"/>
    </row>
    <row r="1669" spans="1:9" s="215" customFormat="1" ht="21">
      <c r="A1669" s="9">
        <v>25</v>
      </c>
      <c r="B1669" s="329" t="s">
        <v>973</v>
      </c>
      <c r="C1669" s="330" t="s">
        <v>1318</v>
      </c>
      <c r="D1669" s="330" t="s">
        <v>367</v>
      </c>
      <c r="E1669" s="331"/>
      <c r="F1669" s="331">
        <v>988000</v>
      </c>
      <c r="G1669" s="331"/>
      <c r="H1669" s="336" t="s">
        <v>1451</v>
      </c>
      <c r="I1669" s="9" t="s">
        <v>11</v>
      </c>
    </row>
    <row r="1670" spans="1:9" s="215" customFormat="1" ht="21">
      <c r="A1670" s="27"/>
      <c r="B1670" s="356"/>
      <c r="C1670" s="333" t="s">
        <v>1319</v>
      </c>
      <c r="D1670" s="330" t="s">
        <v>1449</v>
      </c>
      <c r="E1670" s="149"/>
      <c r="F1670" s="149" t="s">
        <v>932</v>
      </c>
      <c r="G1670" s="357"/>
      <c r="H1670" s="333" t="s">
        <v>1452</v>
      </c>
      <c r="I1670" s="279"/>
    </row>
    <row r="1671" spans="1:9" s="215" customFormat="1" ht="21">
      <c r="A1671" s="36"/>
      <c r="B1671" s="79"/>
      <c r="C1671" s="103"/>
      <c r="D1671" s="340" t="s">
        <v>1450</v>
      </c>
      <c r="E1671" s="278"/>
      <c r="F1671" s="278" t="s">
        <v>933</v>
      </c>
      <c r="G1671" s="358"/>
      <c r="H1671" s="103"/>
      <c r="I1671" s="14"/>
    </row>
    <row r="1672" spans="1:9" s="215" customFormat="1" ht="21">
      <c r="A1672" s="9">
        <v>26</v>
      </c>
      <c r="B1672" s="329" t="s">
        <v>951</v>
      </c>
      <c r="C1672" s="330" t="s">
        <v>1318</v>
      </c>
      <c r="D1672" s="330" t="s">
        <v>970</v>
      </c>
      <c r="E1672" s="331"/>
      <c r="F1672" s="331"/>
      <c r="G1672" s="331">
        <v>1924000</v>
      </c>
      <c r="H1672" s="336" t="s">
        <v>1451</v>
      </c>
      <c r="I1672" s="9" t="s">
        <v>11</v>
      </c>
    </row>
    <row r="1673" spans="1:9" s="215" customFormat="1" ht="21">
      <c r="A1673" s="27"/>
      <c r="B1673" s="356"/>
      <c r="C1673" s="333" t="s">
        <v>1319</v>
      </c>
      <c r="D1673" s="330" t="s">
        <v>1449</v>
      </c>
      <c r="E1673" s="149"/>
      <c r="F1673" s="149"/>
      <c r="G1673" s="149" t="s">
        <v>932</v>
      </c>
      <c r="H1673" s="333" t="s">
        <v>1452</v>
      </c>
      <c r="I1673" s="279"/>
    </row>
    <row r="1674" spans="1:9" s="215" customFormat="1" ht="21">
      <c r="A1674" s="36"/>
      <c r="B1674" s="79"/>
      <c r="C1674" s="103"/>
      <c r="D1674" s="340" t="s">
        <v>1450</v>
      </c>
      <c r="E1674" s="278"/>
      <c r="F1674" s="278"/>
      <c r="G1674" s="278" t="s">
        <v>933</v>
      </c>
      <c r="H1674" s="103"/>
      <c r="I1674" s="14"/>
    </row>
    <row r="1675" spans="1:9" s="215" customFormat="1" ht="21">
      <c r="A1675" s="9">
        <v>27</v>
      </c>
      <c r="B1675" s="329" t="s">
        <v>943</v>
      </c>
      <c r="C1675" s="330" t="s">
        <v>1318</v>
      </c>
      <c r="D1675" s="330" t="s">
        <v>84</v>
      </c>
      <c r="E1675" s="331"/>
      <c r="F1675" s="331">
        <v>851000</v>
      </c>
      <c r="G1675" s="331"/>
      <c r="H1675" s="336" t="s">
        <v>1451</v>
      </c>
      <c r="I1675" s="9" t="s">
        <v>11</v>
      </c>
    </row>
    <row r="1676" spans="1:9" s="215" customFormat="1" ht="21">
      <c r="A1676" s="27"/>
      <c r="B1676" s="356" t="s">
        <v>965</v>
      </c>
      <c r="C1676" s="333" t="s">
        <v>1319</v>
      </c>
      <c r="D1676" s="330" t="s">
        <v>1449</v>
      </c>
      <c r="E1676" s="149"/>
      <c r="F1676" s="149" t="s">
        <v>932</v>
      </c>
      <c r="G1676" s="357"/>
      <c r="H1676" s="333" t="s">
        <v>1452</v>
      </c>
      <c r="I1676" s="279"/>
    </row>
    <row r="1677" spans="1:9" s="215" customFormat="1" ht="21">
      <c r="A1677" s="36"/>
      <c r="B1677" s="79"/>
      <c r="C1677" s="103"/>
      <c r="D1677" s="340" t="s">
        <v>1450</v>
      </c>
      <c r="E1677" s="278"/>
      <c r="F1677" s="278" t="s">
        <v>933</v>
      </c>
      <c r="G1677" s="358"/>
      <c r="H1677" s="103"/>
      <c r="I1677" s="14"/>
    </row>
    <row r="1678" spans="1:9" s="215" customFormat="1" ht="21">
      <c r="A1678" s="9">
        <v>28</v>
      </c>
      <c r="B1678" s="329" t="s">
        <v>960</v>
      </c>
      <c r="C1678" s="330" t="s">
        <v>1318</v>
      </c>
      <c r="D1678" s="330" t="s">
        <v>968</v>
      </c>
      <c r="E1678" s="331"/>
      <c r="F1678" s="331"/>
      <c r="G1678" s="331">
        <v>1305000</v>
      </c>
      <c r="H1678" s="336" t="s">
        <v>1451</v>
      </c>
      <c r="I1678" s="9" t="s">
        <v>11</v>
      </c>
    </row>
    <row r="1679" spans="1:9" s="215" customFormat="1" ht="21">
      <c r="A1679" s="27"/>
      <c r="B1679" s="356"/>
      <c r="C1679" s="333" t="s">
        <v>1319</v>
      </c>
      <c r="D1679" s="330" t="s">
        <v>1449</v>
      </c>
      <c r="E1679" s="149"/>
      <c r="F1679" s="149"/>
      <c r="G1679" s="149" t="s">
        <v>932</v>
      </c>
      <c r="H1679" s="333" t="s">
        <v>1452</v>
      </c>
      <c r="I1679" s="279"/>
    </row>
    <row r="1680" spans="1:9" s="215" customFormat="1" ht="21">
      <c r="A1680" s="36"/>
      <c r="B1680" s="79"/>
      <c r="C1680" s="103"/>
      <c r="D1680" s="340" t="s">
        <v>1450</v>
      </c>
      <c r="E1680" s="278"/>
      <c r="F1680" s="278"/>
      <c r="G1680" s="278" t="s">
        <v>933</v>
      </c>
      <c r="H1680" s="103"/>
      <c r="I1680" s="14"/>
    </row>
    <row r="1681" spans="1:9" s="215" customFormat="1" ht="21">
      <c r="A1681" s="25"/>
      <c r="B1681" s="366"/>
      <c r="C1681" s="129"/>
      <c r="D1681" s="362"/>
      <c r="E1681" s="192"/>
      <c r="F1681" s="192"/>
      <c r="G1681" s="192"/>
      <c r="H1681" s="129"/>
      <c r="I1681" s="366"/>
    </row>
    <row r="1682" spans="1:9" s="215" customFormat="1" ht="21">
      <c r="A1682" s="7"/>
      <c r="B1682" s="368"/>
      <c r="C1682" s="110"/>
      <c r="D1682" s="365"/>
      <c r="E1682" s="194"/>
      <c r="F1682" s="194"/>
      <c r="G1682" s="194"/>
      <c r="H1682" s="110"/>
      <c r="I1682" s="368"/>
    </row>
    <row r="1683" spans="1:9" s="214" customFormat="1" ht="21">
      <c r="A1683" s="708" t="s">
        <v>0</v>
      </c>
      <c r="B1683" s="708" t="s">
        <v>1</v>
      </c>
      <c r="C1683" s="708" t="s">
        <v>2</v>
      </c>
      <c r="D1683" s="324" t="s">
        <v>4</v>
      </c>
      <c r="E1683" s="325" t="s">
        <v>928</v>
      </c>
      <c r="F1683" s="325"/>
      <c r="G1683" s="326"/>
      <c r="H1683" s="324" t="s">
        <v>929</v>
      </c>
      <c r="I1683" s="324" t="s">
        <v>930</v>
      </c>
    </row>
    <row r="1684" spans="1:9" s="214" customFormat="1" ht="21">
      <c r="A1684" s="702"/>
      <c r="B1684" s="702"/>
      <c r="C1684" s="702"/>
      <c r="D1684" s="327" t="s">
        <v>3</v>
      </c>
      <c r="E1684" s="66">
        <v>2557</v>
      </c>
      <c r="F1684" s="66">
        <v>2558</v>
      </c>
      <c r="G1684" s="66">
        <v>2559</v>
      </c>
      <c r="H1684" s="327" t="s">
        <v>931</v>
      </c>
      <c r="I1684" s="327" t="s">
        <v>317</v>
      </c>
    </row>
    <row r="1685" spans="1:9" s="215" customFormat="1" ht="21">
      <c r="A1685" s="9">
        <v>29</v>
      </c>
      <c r="B1685" s="329" t="s">
        <v>943</v>
      </c>
      <c r="C1685" s="330" t="s">
        <v>1318</v>
      </c>
      <c r="D1685" s="330" t="s">
        <v>968</v>
      </c>
      <c r="E1685" s="331"/>
      <c r="F1685" s="331">
        <v>1091000</v>
      </c>
      <c r="G1685" s="331"/>
      <c r="H1685" s="330" t="s">
        <v>1451</v>
      </c>
      <c r="I1685" s="9" t="s">
        <v>11</v>
      </c>
    </row>
    <row r="1686" spans="1:9" s="215" customFormat="1" ht="21">
      <c r="A1686" s="27"/>
      <c r="B1686" s="356" t="s">
        <v>967</v>
      </c>
      <c r="C1686" s="333" t="s">
        <v>1319</v>
      </c>
      <c r="D1686" s="330" t="s">
        <v>1449</v>
      </c>
      <c r="E1686" s="149"/>
      <c r="F1686" s="149" t="s">
        <v>932</v>
      </c>
      <c r="G1686" s="357"/>
      <c r="H1686" s="333" t="s">
        <v>1452</v>
      </c>
      <c r="I1686" s="279"/>
    </row>
    <row r="1687" spans="1:9" s="215" customFormat="1" ht="21">
      <c r="A1687" s="36"/>
      <c r="B1687" s="79"/>
      <c r="C1687" s="103"/>
      <c r="D1687" s="340" t="s">
        <v>1450</v>
      </c>
      <c r="E1687" s="278"/>
      <c r="F1687" s="278" t="s">
        <v>933</v>
      </c>
      <c r="G1687" s="358"/>
      <c r="H1687" s="103"/>
      <c r="I1687" s="14"/>
    </row>
    <row r="1688" spans="1:9" s="215" customFormat="1" ht="21">
      <c r="A1688" s="9">
        <v>30</v>
      </c>
      <c r="B1688" s="329" t="s">
        <v>944</v>
      </c>
      <c r="C1688" s="330" t="s">
        <v>1318</v>
      </c>
      <c r="D1688" s="330" t="s">
        <v>952</v>
      </c>
      <c r="E1688" s="331"/>
      <c r="F1688" s="331">
        <v>790000</v>
      </c>
      <c r="G1688" s="331"/>
      <c r="H1688" s="336" t="s">
        <v>1451</v>
      </c>
      <c r="I1688" s="9" t="s">
        <v>11</v>
      </c>
    </row>
    <row r="1689" spans="1:9" s="215" customFormat="1" ht="21">
      <c r="A1689" s="27"/>
      <c r="B1689" s="356"/>
      <c r="C1689" s="333" t="s">
        <v>1319</v>
      </c>
      <c r="D1689" s="330" t="s">
        <v>1449</v>
      </c>
      <c r="E1689" s="149"/>
      <c r="F1689" s="149" t="s">
        <v>932</v>
      </c>
      <c r="G1689" s="357"/>
      <c r="H1689" s="333" t="s">
        <v>1452</v>
      </c>
      <c r="I1689" s="279"/>
    </row>
    <row r="1690" spans="1:9" s="215" customFormat="1" ht="21">
      <c r="A1690" s="36"/>
      <c r="B1690" s="79"/>
      <c r="C1690" s="103"/>
      <c r="D1690" s="340" t="s">
        <v>1450</v>
      </c>
      <c r="E1690" s="278"/>
      <c r="F1690" s="278" t="s">
        <v>933</v>
      </c>
      <c r="G1690" s="358"/>
      <c r="H1690" s="103"/>
      <c r="I1690" s="14"/>
    </row>
    <row r="1691" spans="1:9" s="215" customFormat="1" ht="21">
      <c r="A1691" s="9">
        <v>31</v>
      </c>
      <c r="B1691" s="329" t="s">
        <v>974</v>
      </c>
      <c r="C1691" s="330" t="s">
        <v>1318</v>
      </c>
      <c r="D1691" s="330" t="s">
        <v>952</v>
      </c>
      <c r="E1691" s="331"/>
      <c r="F1691" s="331"/>
      <c r="G1691" s="331">
        <v>945000</v>
      </c>
      <c r="H1691" s="336" t="s">
        <v>1451</v>
      </c>
      <c r="I1691" s="9" t="s">
        <v>11</v>
      </c>
    </row>
    <row r="1692" spans="1:9" s="215" customFormat="1" ht="21">
      <c r="A1692" s="27"/>
      <c r="B1692" s="356"/>
      <c r="C1692" s="333" t="s">
        <v>1319</v>
      </c>
      <c r="D1692" s="330" t="s">
        <v>1449</v>
      </c>
      <c r="E1692" s="149"/>
      <c r="F1692" s="149"/>
      <c r="G1692" s="149" t="s">
        <v>932</v>
      </c>
      <c r="H1692" s="333" t="s">
        <v>1452</v>
      </c>
      <c r="I1692" s="279"/>
    </row>
    <row r="1693" spans="1:9" s="215" customFormat="1" ht="21">
      <c r="A1693" s="36"/>
      <c r="B1693" s="79"/>
      <c r="C1693" s="103"/>
      <c r="D1693" s="340" t="s">
        <v>1450</v>
      </c>
      <c r="E1693" s="278"/>
      <c r="F1693" s="278"/>
      <c r="G1693" s="278" t="s">
        <v>933</v>
      </c>
      <c r="H1693" s="103"/>
      <c r="I1693" s="14"/>
    </row>
    <row r="1694" spans="1:9" s="215" customFormat="1" ht="21">
      <c r="A1694" s="9">
        <v>31</v>
      </c>
      <c r="B1694" s="329" t="s">
        <v>1453</v>
      </c>
      <c r="C1694" s="330" t="s">
        <v>1318</v>
      </c>
      <c r="D1694" s="330" t="s">
        <v>223</v>
      </c>
      <c r="E1694" s="331"/>
      <c r="F1694" s="331"/>
      <c r="G1694" s="331">
        <v>1250000</v>
      </c>
      <c r="H1694" s="336" t="s">
        <v>1451</v>
      </c>
      <c r="I1694" s="9" t="s">
        <v>11</v>
      </c>
    </row>
    <row r="1695" spans="1:9" s="215" customFormat="1" ht="21">
      <c r="A1695" s="27"/>
      <c r="B1695" s="356" t="s">
        <v>1454</v>
      </c>
      <c r="C1695" s="333" t="s">
        <v>1319</v>
      </c>
      <c r="D1695" s="330" t="s">
        <v>1449</v>
      </c>
      <c r="E1695" s="149"/>
      <c r="F1695" s="149"/>
      <c r="G1695" s="149" t="s">
        <v>932</v>
      </c>
      <c r="H1695" s="333" t="s">
        <v>1452</v>
      </c>
      <c r="I1695" s="279"/>
    </row>
    <row r="1696" spans="1:10" s="215" customFormat="1" ht="21">
      <c r="A1696" s="36"/>
      <c r="B1696" s="79"/>
      <c r="C1696" s="103"/>
      <c r="D1696" s="340" t="s">
        <v>1450</v>
      </c>
      <c r="E1696" s="278"/>
      <c r="F1696" s="278"/>
      <c r="G1696" s="278" t="s">
        <v>933</v>
      </c>
      <c r="H1696" s="103"/>
      <c r="I1696" s="14"/>
      <c r="J1696" s="215" t="s">
        <v>539</v>
      </c>
    </row>
    <row r="1697" spans="1:9" s="215" customFormat="1" ht="21">
      <c r="A1697" s="9">
        <v>32</v>
      </c>
      <c r="B1697" s="329" t="s">
        <v>1455</v>
      </c>
      <c r="C1697" s="330" t="s">
        <v>1318</v>
      </c>
      <c r="D1697" s="330" t="s">
        <v>223</v>
      </c>
      <c r="E1697" s="331"/>
      <c r="F1697" s="331"/>
      <c r="G1697" s="331">
        <v>350000</v>
      </c>
      <c r="H1697" s="336" t="s">
        <v>1451</v>
      </c>
      <c r="I1697" s="9" t="s">
        <v>11</v>
      </c>
    </row>
    <row r="1698" spans="1:9" s="215" customFormat="1" ht="21">
      <c r="A1698" s="27"/>
      <c r="B1698" s="356" t="s">
        <v>1456</v>
      </c>
      <c r="C1698" s="333" t="s">
        <v>1319</v>
      </c>
      <c r="D1698" s="330" t="s">
        <v>1449</v>
      </c>
      <c r="E1698" s="149"/>
      <c r="F1698" s="149"/>
      <c r="G1698" s="149" t="s">
        <v>932</v>
      </c>
      <c r="H1698" s="333" t="s">
        <v>1452</v>
      </c>
      <c r="I1698" s="279"/>
    </row>
    <row r="1699" spans="1:10" s="215" customFormat="1" ht="21">
      <c r="A1699" s="36"/>
      <c r="B1699" s="79"/>
      <c r="C1699" s="103"/>
      <c r="D1699" s="340" t="s">
        <v>1450</v>
      </c>
      <c r="E1699" s="278"/>
      <c r="F1699" s="278"/>
      <c r="G1699" s="278" t="s">
        <v>933</v>
      </c>
      <c r="H1699" s="103"/>
      <c r="I1699" s="14"/>
      <c r="J1699" s="215" t="s">
        <v>539</v>
      </c>
    </row>
    <row r="1700" spans="1:9" ht="23.25">
      <c r="A1700" s="709" t="s">
        <v>13</v>
      </c>
      <c r="B1700" s="710"/>
      <c r="C1700" s="710"/>
      <c r="D1700" s="711"/>
      <c r="E1700" s="243">
        <f>SUM(E1685:E1699,E1660:E1680,E1635:E1655,E1610:E1630,E1587:E1607)</f>
        <v>0</v>
      </c>
      <c r="F1700" s="243">
        <f>SUM(F1685:F1699,F1660:F1680,F1635:F1655,F1610:F1630,F1587:F1607)</f>
        <v>38134000</v>
      </c>
      <c r="G1700" s="243">
        <f>SUM(G1685:G1699,G1660:G1680,G1635:G1655,G1610:G1630,G1587:G1607)</f>
        <v>22642000</v>
      </c>
      <c r="H1700" s="113"/>
      <c r="I1700" s="4"/>
    </row>
  </sheetData>
  <sheetProtection/>
  <mergeCells count="496">
    <mergeCell ref="I975:I976"/>
    <mergeCell ref="I977:I978"/>
    <mergeCell ref="I979:I980"/>
    <mergeCell ref="A987:I987"/>
    <mergeCell ref="E990:G990"/>
    <mergeCell ref="A962:I962"/>
    <mergeCell ref="I971:I972"/>
    <mergeCell ref="I973:I974"/>
    <mergeCell ref="I969:I970"/>
    <mergeCell ref="I960:I961"/>
    <mergeCell ref="E967:G967"/>
    <mergeCell ref="A963:I963"/>
    <mergeCell ref="I883:I884"/>
    <mergeCell ref="A893:I893"/>
    <mergeCell ref="A894:I894"/>
    <mergeCell ref="E898:G898"/>
    <mergeCell ref="A895:I895"/>
    <mergeCell ref="I929:I930"/>
    <mergeCell ref="I931:I932"/>
    <mergeCell ref="I946:I947"/>
    <mergeCell ref="I948:I949"/>
    <mergeCell ref="I927:I928"/>
    <mergeCell ref="I910:I911"/>
    <mergeCell ref="I912:I913"/>
    <mergeCell ref="I923:I924"/>
    <mergeCell ref="A917:I917"/>
    <mergeCell ref="E921:G921"/>
    <mergeCell ref="I900:I901"/>
    <mergeCell ref="I902:I903"/>
    <mergeCell ref="A870:I870"/>
    <mergeCell ref="A871:I871"/>
    <mergeCell ref="E875:G875"/>
    <mergeCell ref="I881:I882"/>
    <mergeCell ref="A872:I872"/>
    <mergeCell ref="I887:I888"/>
    <mergeCell ref="I889:I890"/>
    <mergeCell ref="I891:I892"/>
    <mergeCell ref="I716:I717"/>
    <mergeCell ref="A1538:I1538"/>
    <mergeCell ref="E737:G737"/>
    <mergeCell ref="A1539:I1539"/>
    <mergeCell ref="E1542:G1542"/>
    <mergeCell ref="A1556:D1556"/>
    <mergeCell ref="E806:G806"/>
    <mergeCell ref="I776:I777"/>
    <mergeCell ref="I768:I769"/>
    <mergeCell ref="I770:I771"/>
    <mergeCell ref="A733:I733"/>
    <mergeCell ref="A734:I734"/>
    <mergeCell ref="A801:I801"/>
    <mergeCell ref="A802:I802"/>
    <mergeCell ref="A803:I803"/>
    <mergeCell ref="I753:I754"/>
    <mergeCell ref="I739:I740"/>
    <mergeCell ref="I741:I742"/>
    <mergeCell ref="I743:I744"/>
    <mergeCell ref="A778:I778"/>
    <mergeCell ref="E714:G714"/>
    <mergeCell ref="I841:I842"/>
    <mergeCell ref="I833:I834"/>
    <mergeCell ref="I835:I836"/>
    <mergeCell ref="I718:I719"/>
    <mergeCell ref="I745:I746"/>
    <mergeCell ref="I747:I748"/>
    <mergeCell ref="I772:I773"/>
    <mergeCell ref="I762:I763"/>
    <mergeCell ref="A732:I732"/>
    <mergeCell ref="A709:I709"/>
    <mergeCell ref="A710:I710"/>
    <mergeCell ref="A711:I711"/>
    <mergeCell ref="A847:I847"/>
    <mergeCell ref="A848:I848"/>
    <mergeCell ref="A849:I849"/>
    <mergeCell ref="A756:I756"/>
    <mergeCell ref="I722:I723"/>
    <mergeCell ref="A755:I755"/>
    <mergeCell ref="I749:I750"/>
    <mergeCell ref="I676:I677"/>
    <mergeCell ref="A26:I26"/>
    <mergeCell ref="A27:I27"/>
    <mergeCell ref="I843:I844"/>
    <mergeCell ref="I774:I775"/>
    <mergeCell ref="I766:I767"/>
    <mergeCell ref="I764:I765"/>
    <mergeCell ref="I730:I731"/>
    <mergeCell ref="E674:G674"/>
    <mergeCell ref="I698:I699"/>
    <mergeCell ref="A1:I1"/>
    <mergeCell ref="A2:I2"/>
    <mergeCell ref="A3:I3"/>
    <mergeCell ref="E6:G6"/>
    <mergeCell ref="A669:I669"/>
    <mergeCell ref="A670:I670"/>
    <mergeCell ref="A25:I25"/>
    <mergeCell ref="A71:I71"/>
    <mergeCell ref="A94:I94"/>
    <mergeCell ref="A95:I95"/>
    <mergeCell ref="I700:I701"/>
    <mergeCell ref="I702:I703"/>
    <mergeCell ref="I685:I686"/>
    <mergeCell ref="A690:I690"/>
    <mergeCell ref="A691:I691"/>
    <mergeCell ref="A689:I689"/>
    <mergeCell ref="I687:I688"/>
    <mergeCell ref="E694:G694"/>
    <mergeCell ref="I751:I752"/>
    <mergeCell ref="A824:I824"/>
    <mergeCell ref="E852:G852"/>
    <mergeCell ref="A825:I825"/>
    <mergeCell ref="A826:I826"/>
    <mergeCell ref="E829:G829"/>
    <mergeCell ref="A779:I779"/>
    <mergeCell ref="A780:I780"/>
    <mergeCell ref="E783:G783"/>
    <mergeCell ref="I785:I786"/>
    <mergeCell ref="I904:I905"/>
    <mergeCell ref="I906:I907"/>
    <mergeCell ref="I908:I909"/>
    <mergeCell ref="I925:I926"/>
    <mergeCell ref="A918:I918"/>
    <mergeCell ref="A916:I916"/>
    <mergeCell ref="I958:I959"/>
    <mergeCell ref="E944:G944"/>
    <mergeCell ref="I933:I934"/>
    <mergeCell ref="I935:I936"/>
    <mergeCell ref="A939:I939"/>
    <mergeCell ref="A940:I940"/>
    <mergeCell ref="I950:I951"/>
    <mergeCell ref="A941:I941"/>
    <mergeCell ref="I952:I953"/>
    <mergeCell ref="I954:I955"/>
    <mergeCell ref="I956:I957"/>
    <mergeCell ref="A72:I72"/>
    <mergeCell ref="A73:I73"/>
    <mergeCell ref="I983:I984"/>
    <mergeCell ref="I981:I982"/>
    <mergeCell ref="I994:I995"/>
    <mergeCell ref="A118:I118"/>
    <mergeCell ref="A119:I119"/>
    <mergeCell ref="E122:G122"/>
    <mergeCell ref="A140:I140"/>
    <mergeCell ref="I996:I997"/>
    <mergeCell ref="I992:I993"/>
    <mergeCell ref="A985:I985"/>
    <mergeCell ref="A986:I986"/>
    <mergeCell ref="A964:I964"/>
    <mergeCell ref="E30:G30"/>
    <mergeCell ref="A48:I48"/>
    <mergeCell ref="A49:I49"/>
    <mergeCell ref="A50:I50"/>
    <mergeCell ref="E53:G53"/>
    <mergeCell ref="A96:I96"/>
    <mergeCell ref="E99:G99"/>
    <mergeCell ref="A117:I117"/>
    <mergeCell ref="E76:G76"/>
    <mergeCell ref="A141:I141"/>
    <mergeCell ref="A142:I142"/>
    <mergeCell ref="E145:G145"/>
    <mergeCell ref="A163:I163"/>
    <mergeCell ref="A164:I164"/>
    <mergeCell ref="A165:I165"/>
    <mergeCell ref="E168:G168"/>
    <mergeCell ref="A186:I186"/>
    <mergeCell ref="A187:I187"/>
    <mergeCell ref="A188:I188"/>
    <mergeCell ref="E191:G191"/>
    <mergeCell ref="A209:I209"/>
    <mergeCell ref="A210:I210"/>
    <mergeCell ref="A211:I211"/>
    <mergeCell ref="E214:G214"/>
    <mergeCell ref="A232:I232"/>
    <mergeCell ref="A233:I233"/>
    <mergeCell ref="A234:I234"/>
    <mergeCell ref="E237:G237"/>
    <mergeCell ref="A255:I255"/>
    <mergeCell ref="A256:I256"/>
    <mergeCell ref="A257:I257"/>
    <mergeCell ref="E260:G260"/>
    <mergeCell ref="A278:I278"/>
    <mergeCell ref="A279:I279"/>
    <mergeCell ref="A280:I280"/>
    <mergeCell ref="E283:G283"/>
    <mergeCell ref="A301:I301"/>
    <mergeCell ref="A302:I302"/>
    <mergeCell ref="A303:I303"/>
    <mergeCell ref="E306:G306"/>
    <mergeCell ref="A324:I324"/>
    <mergeCell ref="A325:I325"/>
    <mergeCell ref="A326:I326"/>
    <mergeCell ref="E329:G329"/>
    <mergeCell ref="A347:I347"/>
    <mergeCell ref="A348:I348"/>
    <mergeCell ref="A349:I349"/>
    <mergeCell ref="E352:G352"/>
    <mergeCell ref="A370:I370"/>
    <mergeCell ref="A371:I371"/>
    <mergeCell ref="A372:I372"/>
    <mergeCell ref="E375:G375"/>
    <mergeCell ref="A393:I393"/>
    <mergeCell ref="A394:I394"/>
    <mergeCell ref="A395:I395"/>
    <mergeCell ref="E398:G398"/>
    <mergeCell ref="A416:I416"/>
    <mergeCell ref="A417:I417"/>
    <mergeCell ref="A418:I418"/>
    <mergeCell ref="E421:G421"/>
    <mergeCell ref="A439:I439"/>
    <mergeCell ref="A440:I440"/>
    <mergeCell ref="A441:I441"/>
    <mergeCell ref="E444:G444"/>
    <mergeCell ref="A462:I462"/>
    <mergeCell ref="A463:I463"/>
    <mergeCell ref="A464:I464"/>
    <mergeCell ref="E467:G467"/>
    <mergeCell ref="A485:I485"/>
    <mergeCell ref="A486:I486"/>
    <mergeCell ref="A487:I487"/>
    <mergeCell ref="E490:G490"/>
    <mergeCell ref="A508:I508"/>
    <mergeCell ref="A509:I509"/>
    <mergeCell ref="A510:I510"/>
    <mergeCell ref="E513:G513"/>
    <mergeCell ref="A531:I531"/>
    <mergeCell ref="A532:I532"/>
    <mergeCell ref="A533:I533"/>
    <mergeCell ref="E536:G536"/>
    <mergeCell ref="A554:I554"/>
    <mergeCell ref="A555:I555"/>
    <mergeCell ref="A556:I556"/>
    <mergeCell ref="E559:G559"/>
    <mergeCell ref="A577:I577"/>
    <mergeCell ref="A578:I578"/>
    <mergeCell ref="A579:I579"/>
    <mergeCell ref="E582:G582"/>
    <mergeCell ref="A600:I600"/>
    <mergeCell ref="A601:I601"/>
    <mergeCell ref="A602:I602"/>
    <mergeCell ref="E605:G605"/>
    <mergeCell ref="A623:I623"/>
    <mergeCell ref="A624:I624"/>
    <mergeCell ref="A625:I625"/>
    <mergeCell ref="E628:G628"/>
    <mergeCell ref="A646:I646"/>
    <mergeCell ref="A647:I647"/>
    <mergeCell ref="A648:I648"/>
    <mergeCell ref="E651:G651"/>
    <mergeCell ref="A667:D667"/>
    <mergeCell ref="A671:I671"/>
    <mergeCell ref="E760:G760"/>
    <mergeCell ref="A757:I757"/>
    <mergeCell ref="I885:I886"/>
    <mergeCell ref="I724:I725"/>
    <mergeCell ref="I726:I727"/>
    <mergeCell ref="I720:I721"/>
    <mergeCell ref="I728:I729"/>
    <mergeCell ref="I678:I679"/>
    <mergeCell ref="I680:I681"/>
    <mergeCell ref="A1006:D1006"/>
    <mergeCell ref="I1004:I1005"/>
    <mergeCell ref="I1000:I1001"/>
    <mergeCell ref="I998:I999"/>
    <mergeCell ref="I1002:I1003"/>
    <mergeCell ref="A1008:I1008"/>
    <mergeCell ref="A1009:I1009"/>
    <mergeCell ref="A1010:I1010"/>
    <mergeCell ref="E1013:G1013"/>
    <mergeCell ref="I1015:I1017"/>
    <mergeCell ref="I1018:I1019"/>
    <mergeCell ref="I1020:I1022"/>
    <mergeCell ref="I1023:I1024"/>
    <mergeCell ref="A1031:I1031"/>
    <mergeCell ref="A1032:I1032"/>
    <mergeCell ref="A1033:I1033"/>
    <mergeCell ref="E1036:G1036"/>
    <mergeCell ref="I1038:I1039"/>
    <mergeCell ref="I1040:I1041"/>
    <mergeCell ref="I1042:I1043"/>
    <mergeCell ref="I1044:I1045"/>
    <mergeCell ref="I1046:I1047"/>
    <mergeCell ref="I1048:I1049"/>
    <mergeCell ref="A1050:D1050"/>
    <mergeCell ref="A1054:I1054"/>
    <mergeCell ref="A1055:I1055"/>
    <mergeCell ref="A1056:I1056"/>
    <mergeCell ref="E1059:G1059"/>
    <mergeCell ref="I1061:I1062"/>
    <mergeCell ref="I1063:I1064"/>
    <mergeCell ref="A1065:D1065"/>
    <mergeCell ref="A1066:D1066"/>
    <mergeCell ref="A1077:I1077"/>
    <mergeCell ref="A1078:I1078"/>
    <mergeCell ref="A1079:I1079"/>
    <mergeCell ref="E1082:G1082"/>
    <mergeCell ref="I1084:I1085"/>
    <mergeCell ref="I1086:I1087"/>
    <mergeCell ref="I1088:I1089"/>
    <mergeCell ref="I1090:I1091"/>
    <mergeCell ref="A1092:D1092"/>
    <mergeCell ref="A1102:I1102"/>
    <mergeCell ref="A1101:I1101"/>
    <mergeCell ref="A1100:I1100"/>
    <mergeCell ref="A1115:D1115"/>
    <mergeCell ref="I1113:I1114"/>
    <mergeCell ref="I1111:I1112"/>
    <mergeCell ref="I1109:I1110"/>
    <mergeCell ref="I1107:I1108"/>
    <mergeCell ref="E1105:G1105"/>
    <mergeCell ref="A1146:I1146"/>
    <mergeCell ref="A1147:I1147"/>
    <mergeCell ref="A1148:I1148"/>
    <mergeCell ref="E1151:G1151"/>
    <mergeCell ref="I1153:I1154"/>
    <mergeCell ref="I1155:I1156"/>
    <mergeCell ref="I1157:I1158"/>
    <mergeCell ref="I1159:I1160"/>
    <mergeCell ref="I1161:I1162"/>
    <mergeCell ref="I1163:I1164"/>
    <mergeCell ref="A1167:D1167"/>
    <mergeCell ref="A1169:I1169"/>
    <mergeCell ref="A1170:I1170"/>
    <mergeCell ref="A1171:I1171"/>
    <mergeCell ref="E1174:G1174"/>
    <mergeCell ref="I1176:I1177"/>
    <mergeCell ref="I1178:I1179"/>
    <mergeCell ref="I1180:I1181"/>
    <mergeCell ref="I1182:I1183"/>
    <mergeCell ref="A1186:D1186"/>
    <mergeCell ref="A1187:D1187"/>
    <mergeCell ref="A1192:I1192"/>
    <mergeCell ref="A1193:I1193"/>
    <mergeCell ref="A1194:I1194"/>
    <mergeCell ref="E1197:G1197"/>
    <mergeCell ref="I1199:I1200"/>
    <mergeCell ref="I1201:I1202"/>
    <mergeCell ref="I1203:I1204"/>
    <mergeCell ref="I1205:I1206"/>
    <mergeCell ref="I1207:I1208"/>
    <mergeCell ref="I1209:I1210"/>
    <mergeCell ref="I1211:I1212"/>
    <mergeCell ref="A1213:D1213"/>
    <mergeCell ref="A1228:D1228"/>
    <mergeCell ref="E1243:G1243"/>
    <mergeCell ref="I1245:I1246"/>
    <mergeCell ref="I1247:I1248"/>
    <mergeCell ref="A1215:I1215"/>
    <mergeCell ref="A1216:I1216"/>
    <mergeCell ref="A1217:I1217"/>
    <mergeCell ref="E1220:G1220"/>
    <mergeCell ref="I1222:I1223"/>
    <mergeCell ref="I1224:I1225"/>
    <mergeCell ref="I1249:I1250"/>
    <mergeCell ref="I1251:I1252"/>
    <mergeCell ref="A1253:D1253"/>
    <mergeCell ref="I1165:I1166"/>
    <mergeCell ref="I1184:I1185"/>
    <mergeCell ref="A1238:I1238"/>
    <mergeCell ref="A1239:I1239"/>
    <mergeCell ref="A1240:I1240"/>
    <mergeCell ref="A1226:D1226"/>
    <mergeCell ref="A1227:D1227"/>
    <mergeCell ref="A1254:D1254"/>
    <mergeCell ref="A1261:I1261"/>
    <mergeCell ref="A1262:I1262"/>
    <mergeCell ref="A1263:I1263"/>
    <mergeCell ref="E1266:G1266"/>
    <mergeCell ref="I1268:I1269"/>
    <mergeCell ref="I1270:I1271"/>
    <mergeCell ref="I1272:I1273"/>
    <mergeCell ref="I1274:I1275"/>
    <mergeCell ref="A1280:D1280"/>
    <mergeCell ref="A1281:D1281"/>
    <mergeCell ref="I1276:I1277"/>
    <mergeCell ref="I1278:I1279"/>
    <mergeCell ref="A1284:I1284"/>
    <mergeCell ref="A1285:I1285"/>
    <mergeCell ref="A1286:I1286"/>
    <mergeCell ref="E1289:G1289"/>
    <mergeCell ref="I1291:I1292"/>
    <mergeCell ref="I1293:I1294"/>
    <mergeCell ref="I1295:I1296"/>
    <mergeCell ref="I1297:I1298"/>
    <mergeCell ref="I1299:I1300"/>
    <mergeCell ref="I1301:I1302"/>
    <mergeCell ref="A1303:D1303"/>
    <mergeCell ref="A1304:D1304"/>
    <mergeCell ref="A1305:D1305"/>
    <mergeCell ref="A1307:I1307"/>
    <mergeCell ref="A1308:I1308"/>
    <mergeCell ref="A1309:I1309"/>
    <mergeCell ref="E1312:G1312"/>
    <mergeCell ref="I1314:I1315"/>
    <mergeCell ref="I1316:I1317"/>
    <mergeCell ref="I1318:I1319"/>
    <mergeCell ref="I1320:I1321"/>
    <mergeCell ref="I1322:I1323"/>
    <mergeCell ref="A1324:D1324"/>
    <mergeCell ref="A1325:D1325"/>
    <mergeCell ref="A1330:I1330"/>
    <mergeCell ref="A1331:I1331"/>
    <mergeCell ref="A1332:I1332"/>
    <mergeCell ref="E1335:G1335"/>
    <mergeCell ref="I1337:I1338"/>
    <mergeCell ref="I1339:I1340"/>
    <mergeCell ref="I1341:I1342"/>
    <mergeCell ref="I1343:I1344"/>
    <mergeCell ref="I1345:I1346"/>
    <mergeCell ref="A1347:D1347"/>
    <mergeCell ref="A1348:D1348"/>
    <mergeCell ref="A1349:D1349"/>
    <mergeCell ref="A1353:I1353"/>
    <mergeCell ref="A1354:I1354"/>
    <mergeCell ref="A1355:I1355"/>
    <mergeCell ref="E1358:G1358"/>
    <mergeCell ref="I1360:I1361"/>
    <mergeCell ref="I1362:I1363"/>
    <mergeCell ref="I1364:I1365"/>
    <mergeCell ref="I1366:I1367"/>
    <mergeCell ref="I1368:I1369"/>
    <mergeCell ref="I1370:I1371"/>
    <mergeCell ref="I1372:I1373"/>
    <mergeCell ref="A1374:D1374"/>
    <mergeCell ref="A1377:I1377"/>
    <mergeCell ref="A1378:I1378"/>
    <mergeCell ref="E1381:G1381"/>
    <mergeCell ref="E1404:G1404"/>
    <mergeCell ref="I1383:I1384"/>
    <mergeCell ref="I1385:I1386"/>
    <mergeCell ref="I1387:I1388"/>
    <mergeCell ref="I1389:I1390"/>
    <mergeCell ref="A1560:I1560"/>
    <mergeCell ref="A1561:I1561"/>
    <mergeCell ref="A1562:I1562"/>
    <mergeCell ref="A1399:I1399"/>
    <mergeCell ref="A1400:I1400"/>
    <mergeCell ref="A1401:I1401"/>
    <mergeCell ref="E1450:G1450"/>
    <mergeCell ref="A1468:I1468"/>
    <mergeCell ref="A1557:D1557"/>
    <mergeCell ref="A1537:I1537"/>
    <mergeCell ref="E1565:G1565"/>
    <mergeCell ref="A1578:D1578"/>
    <mergeCell ref="A1579:D1579"/>
    <mergeCell ref="A1028:D1028"/>
    <mergeCell ref="A1029:D1029"/>
    <mergeCell ref="I1567:I1568"/>
    <mergeCell ref="I1569:I1570"/>
    <mergeCell ref="I1571:I1572"/>
    <mergeCell ref="I1573:I1574"/>
    <mergeCell ref="I1575:I1576"/>
    <mergeCell ref="A1577:D1577"/>
    <mergeCell ref="A1583:I1583"/>
    <mergeCell ref="A1584:I1584"/>
    <mergeCell ref="A1585:A1586"/>
    <mergeCell ref="B1585:B1586"/>
    <mergeCell ref="C1585:C1586"/>
    <mergeCell ref="A1580:D1580"/>
    <mergeCell ref="A1608:A1609"/>
    <mergeCell ref="B1608:B1609"/>
    <mergeCell ref="C1608:C1609"/>
    <mergeCell ref="A1700:D1700"/>
    <mergeCell ref="A1633:A1634"/>
    <mergeCell ref="B1633:B1634"/>
    <mergeCell ref="C1633:C1634"/>
    <mergeCell ref="A1658:A1659"/>
    <mergeCell ref="B1658:B1659"/>
    <mergeCell ref="C1658:C1659"/>
    <mergeCell ref="A1683:A1684"/>
    <mergeCell ref="B1683:B1684"/>
    <mergeCell ref="C1683:C1684"/>
    <mergeCell ref="A1422:I1422"/>
    <mergeCell ref="A1423:I1423"/>
    <mergeCell ref="A1424:I1424"/>
    <mergeCell ref="E1427:G1427"/>
    <mergeCell ref="A1445:I1445"/>
    <mergeCell ref="A1446:I1446"/>
    <mergeCell ref="A1447:I1447"/>
    <mergeCell ref="E1519:G1519"/>
    <mergeCell ref="A1469:I1469"/>
    <mergeCell ref="A1470:I1470"/>
    <mergeCell ref="E1473:G1473"/>
    <mergeCell ref="A1491:I1491"/>
    <mergeCell ref="A1492:I1492"/>
    <mergeCell ref="A1493:I1493"/>
    <mergeCell ref="A1116:D1116"/>
    <mergeCell ref="E1496:G1496"/>
    <mergeCell ref="I696:I697"/>
    <mergeCell ref="A1514:I1514"/>
    <mergeCell ref="A1515:I1515"/>
    <mergeCell ref="A1516:I1516"/>
    <mergeCell ref="I1391:I1392"/>
    <mergeCell ref="I1393:I1394"/>
    <mergeCell ref="A1375:D1375"/>
    <mergeCell ref="A1376:I1376"/>
  </mergeCells>
  <printOptions/>
  <pageMargins left="0.36" right="0.22" top="0.5511811023622047" bottom="0.4724409448818898" header="0.31496062992125984" footer="0.31496062992125984"/>
  <pageSetup horizontalDpi="600" verticalDpi="600" orientation="landscape" paperSize="9" r:id="rId3"/>
  <headerFooter alignWithMargins="0">
    <oddHeader>&amp;R&amp;P+31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Mr.Robin ThaiSakon</cp:lastModifiedBy>
  <cp:lastPrinted>2019-10-18T03:32:57Z</cp:lastPrinted>
  <dcterms:created xsi:type="dcterms:W3CDTF">2009-06-17T09:58:49Z</dcterms:created>
  <dcterms:modified xsi:type="dcterms:W3CDTF">2019-10-18T03:36:53Z</dcterms:modified>
  <cp:category/>
  <cp:version/>
  <cp:contentType/>
  <cp:contentStatus/>
</cp:coreProperties>
</file>