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60" windowWidth="19815" windowHeight="7650" activeTab="6"/>
  </bookViews>
  <sheets>
    <sheet name="สะสม" sheetId="1" r:id="rId1"/>
    <sheet name="ทุนสำรองเงินสะสม" sheetId="2" r:id="rId2"/>
    <sheet name="เงินกู้" sheetId="3" r:id="rId3"/>
    <sheet name="รายรับ" sheetId="4" r:id="rId4"/>
    <sheet name="รายรับ+สะสม" sheetId="10" r:id="rId5"/>
    <sheet name="รายรับ+สะสม+ทุน" sheetId="11" r:id="rId6"/>
    <sheet name="รายรับ+สะสม+ทุน+เงินกู้" sheetId="12" r:id="rId7"/>
    <sheet name="Sheet1" sheetId="8" r:id="rId8"/>
    <sheet name="Sheet2" sheetId="9" r:id="rId9"/>
  </sheets>
  <definedNames>
    <definedName name="_xlnm.Print_Area" localSheetId="7">Sheet1!$A$1:$F$77</definedName>
    <definedName name="_xlnm.Print_Area" localSheetId="2">เงินกู้!$A$1:$M$22</definedName>
    <definedName name="_xlnm.Print_Area" localSheetId="1">ทุนสำรองเงินสะสม!$A$1:$M$22</definedName>
    <definedName name="_xlnm.Print_Area" localSheetId="3">รายรับ!$A:$N</definedName>
    <definedName name="_xlnm.Print_Area" localSheetId="4">'รายรับ+สะสม'!$A:$N</definedName>
    <definedName name="_xlnm.Print_Area" localSheetId="5">'รายรับ+สะสม+ทุน'!$A:$N</definedName>
    <definedName name="_xlnm.Print_Area" localSheetId="6">'รายรับ+สะสม+ทุน+เงินกู้'!$A:$N</definedName>
    <definedName name="_xlnm.Print_Area" localSheetId="0">สะสม!$A$1:$N$22</definedName>
  </definedNames>
  <calcPr calcId="125725"/>
</workbook>
</file>

<file path=xl/calcChain.xml><?xml version="1.0" encoding="utf-8"?>
<calcChain xmlns="http://schemas.openxmlformats.org/spreadsheetml/2006/main">
  <c r="C36" i="12"/>
  <c r="B36"/>
  <c r="N26"/>
  <c r="M26"/>
  <c r="L26"/>
  <c r="K26"/>
  <c r="J26"/>
  <c r="I26"/>
  <c r="H26"/>
  <c r="G26"/>
  <c r="F26"/>
  <c r="E26"/>
  <c r="D26"/>
  <c r="B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36" i="11"/>
  <c r="B36"/>
  <c r="N26"/>
  <c r="M26"/>
  <c r="L26"/>
  <c r="K26"/>
  <c r="J26"/>
  <c r="I26"/>
  <c r="H26"/>
  <c r="G26"/>
  <c r="F26"/>
  <c r="E26"/>
  <c r="D26"/>
  <c r="B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23" i="10"/>
  <c r="C36"/>
  <c r="B36"/>
  <c r="N26"/>
  <c r="M26"/>
  <c r="L26"/>
  <c r="K26"/>
  <c r="J26"/>
  <c r="I26"/>
  <c r="H26"/>
  <c r="G26"/>
  <c r="F26"/>
  <c r="E26"/>
  <c r="D26"/>
  <c r="B26"/>
  <c r="C25"/>
  <c r="C24"/>
  <c r="C22"/>
  <c r="C21"/>
  <c r="C20"/>
  <c r="C19"/>
  <c r="C18"/>
  <c r="C17"/>
  <c r="C16"/>
  <c r="C15"/>
  <c r="C14"/>
  <c r="C13"/>
  <c r="C12"/>
  <c r="C11"/>
  <c r="C10"/>
  <c r="C9"/>
  <c r="C8"/>
  <c r="C26" i="12" l="1"/>
  <c r="C37" s="1"/>
  <c r="C26" i="11"/>
  <c r="C37" s="1"/>
  <c r="C26" i="10"/>
  <c r="C37" s="1"/>
  <c r="L25" i="4"/>
  <c r="K21" i="1"/>
  <c r="F49" i="8"/>
  <c r="F34"/>
  <c r="G34" s="1"/>
  <c r="F77"/>
  <c r="C35" i="4" l="1"/>
  <c r="B35"/>
  <c r="N25"/>
  <c r="M25"/>
  <c r="K25"/>
  <c r="J25"/>
  <c r="H25"/>
  <c r="G25"/>
  <c r="F25"/>
  <c r="E25"/>
  <c r="D25"/>
  <c r="B25"/>
  <c r="C24"/>
  <c r="C23"/>
  <c r="I25"/>
  <c r="C22"/>
  <c r="C21"/>
  <c r="C20"/>
  <c r="C19"/>
  <c r="C18"/>
  <c r="C17"/>
  <c r="C16"/>
  <c r="C15"/>
  <c r="C14"/>
  <c r="C13"/>
  <c r="C12"/>
  <c r="C11"/>
  <c r="C10"/>
  <c r="C9"/>
  <c r="C8"/>
  <c r="A24" i="9"/>
  <c r="F54" i="8"/>
  <c r="C25" i="4" l="1"/>
  <c r="C36" s="1"/>
  <c r="D21" i="3"/>
  <c r="E21"/>
  <c r="F21"/>
  <c r="G21"/>
  <c r="H21"/>
  <c r="I21"/>
  <c r="J21"/>
  <c r="K21"/>
  <c r="L21"/>
  <c r="M21"/>
  <c r="D21" i="2"/>
  <c r="H21" i="1"/>
  <c r="C21"/>
  <c r="D21"/>
  <c r="E21"/>
  <c r="F21"/>
  <c r="G21"/>
  <c r="I21"/>
  <c r="J21"/>
  <c r="L21"/>
  <c r="M21"/>
  <c r="M19" i="3" l="1"/>
  <c r="M19" i="2"/>
  <c r="N19" i="1"/>
  <c r="C21" i="3"/>
  <c r="M18"/>
  <c r="M17"/>
  <c r="M16"/>
  <c r="M15"/>
  <c r="M14"/>
  <c r="M13"/>
  <c r="M12"/>
  <c r="M11"/>
  <c r="M10"/>
  <c r="M9"/>
  <c r="L21" i="2"/>
  <c r="K21"/>
  <c r="J21"/>
  <c r="I21"/>
  <c r="H21"/>
  <c r="G21"/>
  <c r="F21"/>
  <c r="E21"/>
  <c r="C21"/>
  <c r="M18"/>
  <c r="M17"/>
  <c r="M16"/>
  <c r="M15"/>
  <c r="M14"/>
  <c r="M13"/>
  <c r="M12"/>
  <c r="M11"/>
  <c r="M10"/>
  <c r="M9"/>
  <c r="M21" l="1"/>
  <c r="N16" i="1" l="1"/>
  <c r="N9"/>
  <c r="N11"/>
  <c r="N15"/>
  <c r="N17"/>
  <c r="N10"/>
  <c r="N12"/>
  <c r="N14"/>
  <c r="N13"/>
  <c r="N18"/>
  <c r="N21" l="1"/>
</calcChain>
</file>

<file path=xl/sharedStrings.xml><?xml version="1.0" encoding="utf-8"?>
<sst xmlns="http://schemas.openxmlformats.org/spreadsheetml/2006/main" count="444" uniqueCount="113">
  <si>
    <t>งบ</t>
  </si>
  <si>
    <t>หมวด</t>
  </si>
  <si>
    <t>แผนงาน</t>
  </si>
  <si>
    <t>บริหาร</t>
  </si>
  <si>
    <t>การรักษา</t>
  </si>
  <si>
    <t>การศึกษา</t>
  </si>
  <si>
    <t>สาธารณสุข</t>
  </si>
  <si>
    <t>สังคม</t>
  </si>
  <si>
    <t>เคหะและ</t>
  </si>
  <si>
    <t>สร้างความ</t>
  </si>
  <si>
    <t>การศาสนา</t>
  </si>
  <si>
    <t>งาน</t>
  </si>
  <si>
    <t>ความ</t>
  </si>
  <si>
    <t>สงเคราะห์</t>
  </si>
  <si>
    <t>ชุมชน</t>
  </si>
  <si>
    <t>เข้มแข็งของ</t>
  </si>
  <si>
    <t>วัฒนธรรม</t>
  </si>
  <si>
    <t>การเกษตร</t>
  </si>
  <si>
    <t>งบกลาง</t>
  </si>
  <si>
    <t>รวม</t>
  </si>
  <si>
    <t>ทั่วไป</t>
  </si>
  <si>
    <t>สงบภายใน</t>
  </si>
  <si>
    <t>และนันทนาการ</t>
  </si>
  <si>
    <t>งบบุคลากร</t>
  </si>
  <si>
    <t>เงินเดือน(ฝ่ายการเมือง)</t>
  </si>
  <si>
    <t>เงินเดือน(ฝ่ายประจำ)</t>
  </si>
  <si>
    <t>งบดำเนินงาน</t>
  </si>
  <si>
    <t>ค่าตอบแทน</t>
  </si>
  <si>
    <t>ค่าใช้สอย</t>
  </si>
  <si>
    <t>ค่าวัสดุ</t>
  </si>
  <si>
    <t>ค่าสาธารณูปโภค</t>
  </si>
  <si>
    <t>งบลงทุน</t>
  </si>
  <si>
    <t>ค่าครุภัณฑ์</t>
  </si>
  <si>
    <t>ค่าที่ดินและสิ่งก่อสร้าง</t>
  </si>
  <si>
    <t>งบรายจ่ายอื่น</t>
  </si>
  <si>
    <t>ราจ่ายอื่น</t>
  </si>
  <si>
    <t>งบเงินอุดหนุน</t>
  </si>
  <si>
    <t>เงินอุดหนุน</t>
  </si>
  <si>
    <t>รายงานรายจ่ายในการดำเนินงานที่จ่ายจากเงินกู้</t>
  </si>
  <si>
    <t>รายจ่าย</t>
  </si>
  <si>
    <t>รายงานรายจ่ายในการดำเนินงานที่จ่ายจากเงินสะสม</t>
  </si>
  <si>
    <t>รายงานรายจ่ายในการดำเนินงานที่จ่ายจากเงินทุนสำรองเงินสะสม</t>
  </si>
  <si>
    <t>รายการ</t>
  </si>
  <si>
    <t>รวมรายจ่าย</t>
  </si>
  <si>
    <t>ประมาณการ</t>
  </si>
  <si>
    <t>ค่าครุภัณฑ์ (หมายเหตุ 1)</t>
  </si>
  <si>
    <t>ค่าที่ดินและสิ่งก่อสร้าง (หมายเหตุ 2)</t>
  </si>
  <si>
    <t>รายรับ</t>
  </si>
  <si>
    <t>หมวดภาษีอากร</t>
  </si>
  <si>
    <t>หมวดค่าธรรมเนียมค่าปรับและใบอนุญาต</t>
  </si>
  <si>
    <t>หมวดรายได้เบ็ดเตล็ด</t>
  </si>
  <si>
    <t>หมวดรายได้จากทุน</t>
  </si>
  <si>
    <t>หมวดภาษีจัดสรร</t>
  </si>
  <si>
    <t>หมวดเงินอุดหนุนทั่วไป</t>
  </si>
  <si>
    <t>หมวดเงินอุดหนุนระบุวัตถุประสงค์/เฉพาะกิจ</t>
  </si>
  <si>
    <t>รวมรายรับ</t>
  </si>
  <si>
    <t>รายรับสูงกว่าหรือ (ต่ำกว่า) รายจ่าย</t>
  </si>
  <si>
    <t>หมวดรายได้จากทรัพย์สิน</t>
  </si>
  <si>
    <t>งบแสดงผลการดำเนินงานจ่ายจากเงินรายรับ</t>
  </si>
  <si>
    <t>งบแสดงผลการดำเนินงานจ่ายจากเงินรายรับ เงินสะสม เงินทุนสำรองเงินสะสม และเงินกู้</t>
  </si>
  <si>
    <t>หมายเหตุ 1</t>
  </si>
  <si>
    <t>ค่าครุภัณฑ์จ่ายจากเงินรายรับ</t>
  </si>
  <si>
    <t>1.</t>
  </si>
  <si>
    <t>2.</t>
  </si>
  <si>
    <t>3.</t>
  </si>
  <si>
    <t>4.</t>
  </si>
  <si>
    <t>หมายเหตุ 2</t>
  </si>
  <si>
    <t>ค่าที่ดินและสิ่งก่อสร้างจ่ายจากเงินรายรับ</t>
  </si>
  <si>
    <t>หมายเหตุ 3</t>
  </si>
  <si>
    <t>ค่าที่ดินและสิ่งก่อสร้างจ่ายจากเงินอุดหนุนเฉพาะกิจ</t>
  </si>
  <si>
    <t>ค่าที่ดินและสิ่งก่อสร้างจ่ายจากเงินสะสม</t>
  </si>
  <si>
    <t>หมายเหตุ 4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</si>
  <si>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</si>
  <si>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</si>
  <si>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</si>
  <si>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</si>
  <si>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</si>
  <si>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</si>
  <si>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</si>
  <si>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</si>
  <si>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</si>
  <si>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ตั้งแต่วันที่ 1 ตุลาคม  2558 ถึง 30  กันยายน  2559</t>
  </si>
  <si>
    <t>ค่าตอบแทน (ก)</t>
  </si>
  <si>
    <t>-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</si>
  <si>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</si>
  <si>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</si>
  <si>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</si>
  <si>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</si>
  <si>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</si>
  <si>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</si>
  <si>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</si>
  <si>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</si>
  <si>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</si>
  <si>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</si>
  <si>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</si>
  <si>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</si>
  <si>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</si>
  <si>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</si>
  <si>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ตั้งแต่วันที่ 1 ตุลาคม 2558  ถึง 30 กันยายน  2559</t>
  </si>
  <si>
    <t>เทศบาลตำบลหนองกระทุ่ม  อำเภอเดิมบางนางบวช  จังหวัดสุพรรณบุรี</t>
  </si>
  <si>
    <t>อุตสหกรรม</t>
  </si>
  <si>
    <t>และการโยธา</t>
  </si>
  <si>
    <t>อุตสาหกรรม</t>
  </si>
  <si>
    <t>รายจ่ายอื่น</t>
  </si>
  <si>
    <r>
      <t xml:space="preserve">งบกลาง </t>
    </r>
    <r>
      <rPr>
        <b/>
        <sz val="16"/>
        <rFont val="TH SarabunPSK"/>
        <family val="2"/>
      </rPr>
      <t xml:space="preserve"> (ก)</t>
    </r>
  </si>
  <si>
    <r>
      <t xml:space="preserve">เงินเดือน(ฝ่ายประจำ)  </t>
    </r>
    <r>
      <rPr>
        <b/>
        <sz val="16"/>
        <rFont val="TH SarabunPSK"/>
        <family val="2"/>
      </rPr>
      <t>(ก)</t>
    </r>
  </si>
  <si>
    <r>
      <t xml:space="preserve">ค่าใช้สอย </t>
    </r>
    <r>
      <rPr>
        <b/>
        <sz val="16"/>
        <rFont val="TH SarabunPSK"/>
        <family val="2"/>
      </rPr>
      <t>(ก)</t>
    </r>
  </si>
  <si>
    <r>
      <t xml:space="preserve">ค่าวัสดุ  </t>
    </r>
    <r>
      <rPr>
        <b/>
        <sz val="16"/>
        <rFont val="TH SarabunPSK"/>
        <family val="2"/>
      </rPr>
      <t>(ก)</t>
    </r>
  </si>
  <si>
    <r>
      <t xml:space="preserve">ค่าที่ดินและสิ่งก่อสร้าง (หมายเหตุ 3)  </t>
    </r>
    <r>
      <rPr>
        <b/>
        <sz val="16"/>
        <rFont val="TH SarabunPSK"/>
        <family val="2"/>
      </rPr>
      <t xml:space="preserve"> (ก)</t>
    </r>
  </si>
  <si>
    <t>งบแสดงผลการดำเนินงานจ่ายจากเงินรายรับและเงินสะสม</t>
  </si>
  <si>
    <r>
      <t xml:space="preserve">ค่าที่ดินและสิ่งก่อสร้าง (หมายเหตุ 4)  </t>
    </r>
    <r>
      <rPr>
        <b/>
        <sz val="16"/>
        <rFont val="TH SarabunPSK"/>
        <family val="2"/>
      </rPr>
      <t xml:space="preserve"> (เงินสะสม)</t>
    </r>
  </si>
  <si>
    <t>งบแสดงผลการดำเนินงานจ่ายจากเงินรายรับ เงินสะสม และทุนสำรองเงินสะสม</t>
  </si>
  <si>
    <t>งบแสดงผลการดำเนินงานจ่ายจากเงินรายรับ เงินสะสม ทะนสำรองเงินสะสม และเงินกู้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</si>
</sst>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[$-1041E]#,##0.00;\-#,##0.00"/>
  </numFmts>
  <fonts count="13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u val="singleAccounting"/>
      <sz val="16"/>
      <color theme="1"/>
      <name val="TH SarabunPSK"/>
      <family val="2"/>
    </font>
    <font>
      <sz val="11"/>
      <color theme="1"/>
      <name val="TH SarabunPSK"/>
      <family val="2"/>
    </font>
    <font>
      <b/>
      <u/>
      <sz val="16"/>
      <color theme="1"/>
      <name val="TH SarabunPSK"/>
      <family val="2"/>
    </font>
    <font>
      <b/>
      <sz val="16"/>
      <name val="TH SarabunPSK"/>
      <family val="2"/>
    </font>
    <font>
      <sz val="11"/>
      <color rgb="FF000000"/>
      <name val="Tahoma"/>
      <family val="2"/>
      <scheme val="minor"/>
    </font>
    <font>
      <sz val="8"/>
      <color rgb="FF0000FF"/>
      <name val="Microsoft Sans Serif"/>
      <family val="2"/>
    </font>
    <font>
      <sz val="11"/>
      <name val="Tahoma"/>
      <family val="2"/>
    </font>
    <font>
      <sz val="16"/>
      <name val="TH SarabunPSK"/>
      <family val="2"/>
    </font>
    <font>
      <sz val="1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83">
    <xf numFmtId="0" fontId="0" fillId="0" borderId="0" xfId="0"/>
    <xf numFmtId="0" fontId="3" fillId="0" borderId="0" xfId="0" applyFont="1"/>
    <xf numFmtId="43" fontId="3" fillId="0" borderId="2" xfId="1" applyFont="1" applyBorder="1" applyAlignment="1">
      <alignment horizontal="center" vertical="center"/>
    </xf>
    <xf numFmtId="43" fontId="3" fillId="0" borderId="0" xfId="1" applyFont="1" applyAlignment="1">
      <alignment horizontal="center" vertical="center"/>
    </xf>
    <xf numFmtId="43" fontId="3" fillId="0" borderId="3" xfId="1" applyFont="1" applyBorder="1" applyAlignment="1">
      <alignment horizontal="center" vertical="center"/>
    </xf>
    <xf numFmtId="0" fontId="3" fillId="0" borderId="3" xfId="0" applyFont="1" applyBorder="1"/>
    <xf numFmtId="43" fontId="3" fillId="0" borderId="3" xfId="1" applyFont="1" applyBorder="1"/>
    <xf numFmtId="43" fontId="3" fillId="0" borderId="3" xfId="0" applyNumberFormat="1" applyFont="1" applyBorder="1"/>
    <xf numFmtId="43" fontId="3" fillId="0" borderId="4" xfId="1" applyFont="1" applyBorder="1"/>
    <xf numFmtId="43" fontId="3" fillId="0" borderId="4" xfId="0" applyNumberFormat="1" applyFont="1" applyBorder="1"/>
    <xf numFmtId="43" fontId="3" fillId="0" borderId="1" xfId="1" applyFont="1" applyBorder="1"/>
    <xf numFmtId="43" fontId="4" fillId="0" borderId="2" xfId="1" applyFont="1" applyBorder="1" applyAlignment="1">
      <alignment horizontal="left" vertical="center"/>
    </xf>
    <xf numFmtId="43" fontId="3" fillId="0" borderId="5" xfId="0" applyNumberFormat="1" applyFont="1" applyBorder="1" applyAlignment="1">
      <alignment horizontal="center"/>
    </xf>
    <xf numFmtId="43" fontId="3" fillId="0" borderId="5" xfId="1" applyFont="1" applyBorder="1"/>
    <xf numFmtId="43" fontId="3" fillId="0" borderId="0" xfId="1" applyFont="1"/>
    <xf numFmtId="43" fontId="3" fillId="0" borderId="3" xfId="1" applyFont="1" applyFill="1" applyBorder="1"/>
    <xf numFmtId="43" fontId="3" fillId="0" borderId="2" xfId="1" applyFont="1" applyBorder="1" applyAlignment="1">
      <alignment horizontal="center" vertical="center"/>
    </xf>
    <xf numFmtId="43" fontId="3" fillId="2" borderId="3" xfId="1" applyFont="1" applyFill="1" applyBorder="1"/>
    <xf numFmtId="0" fontId="2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Border="1"/>
    <xf numFmtId="43" fontId="3" fillId="0" borderId="0" xfId="1" applyFont="1" applyBorder="1"/>
    <xf numFmtId="0" fontId="6" fillId="0" borderId="0" xfId="0" applyFont="1"/>
    <xf numFmtId="49" fontId="3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left"/>
    </xf>
    <xf numFmtId="43" fontId="7" fillId="3" borderId="7" xfId="1" applyFont="1" applyFill="1" applyBorder="1"/>
    <xf numFmtId="43" fontId="3" fillId="0" borderId="2" xfId="1" applyFont="1" applyBorder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43" fontId="2" fillId="0" borderId="3" xfId="1" applyFont="1" applyBorder="1" applyAlignment="1">
      <alignment horizontal="center" vertical="center"/>
    </xf>
    <xf numFmtId="0" fontId="9" fillId="0" borderId="8" xfId="2" applyNumberFormat="1" applyFont="1" applyFill="1" applyBorder="1" applyAlignment="1">
      <alignment vertical="top" wrapText="1" readingOrder="1"/>
    </xf>
    <xf numFmtId="0" fontId="10" fillId="0" borderId="9" xfId="2" applyNumberFormat="1" applyFont="1" applyFill="1" applyBorder="1" applyAlignment="1">
      <alignment vertical="top" wrapText="1"/>
    </xf>
    <xf numFmtId="0" fontId="10" fillId="0" borderId="10" xfId="2" applyNumberFormat="1" applyFont="1" applyFill="1" applyBorder="1" applyAlignment="1">
      <alignment vertical="top" wrapText="1"/>
    </xf>
    <xf numFmtId="0" fontId="3" fillId="0" borderId="0" xfId="2" applyNumberFormat="1" applyFont="1" applyFill="1" applyBorder="1" applyAlignment="1">
      <alignment vertical="top" wrapText="1" readingOrder="1"/>
    </xf>
    <xf numFmtId="0" fontId="3" fillId="0" borderId="0" xfId="2" applyNumberFormat="1" applyFont="1" applyFill="1" applyBorder="1" applyAlignment="1">
      <alignment vertical="top" wrapText="1"/>
    </xf>
    <xf numFmtId="0" fontId="11" fillId="0" borderId="0" xfId="2" applyNumberFormat="1" applyFont="1" applyFill="1" applyBorder="1" applyAlignment="1">
      <alignment vertical="top" wrapText="1"/>
    </xf>
    <xf numFmtId="0" fontId="10" fillId="0" borderId="10" xfId="2" applyNumberFormat="1" applyFont="1" applyFill="1" applyBorder="1" applyAlignment="1">
      <alignment vertical="top" wrapText="1"/>
    </xf>
    <xf numFmtId="43" fontId="5" fillId="0" borderId="0" xfId="0" applyNumberFormat="1" applyFont="1"/>
    <xf numFmtId="0" fontId="7" fillId="0" borderId="0" xfId="0" applyFont="1" applyAlignment="1">
      <alignment horizontal="center"/>
    </xf>
    <xf numFmtId="43" fontId="11" fillId="3" borderId="0" xfId="1" applyFont="1" applyFill="1"/>
    <xf numFmtId="187" fontId="11" fillId="0" borderId="0" xfId="2" applyNumberFormat="1" applyFont="1" applyFill="1" applyBorder="1" applyAlignment="1">
      <alignment vertical="top" wrapText="1" readingOrder="1"/>
    </xf>
    <xf numFmtId="43" fontId="7" fillId="3" borderId="0" xfId="1" applyFont="1" applyFill="1" applyBorder="1"/>
    <xf numFmtId="43" fontId="11" fillId="0" borderId="0" xfId="1" applyFont="1" applyBorder="1"/>
    <xf numFmtId="0" fontId="11" fillId="0" borderId="0" xfId="0" applyFont="1"/>
    <xf numFmtId="49" fontId="11" fillId="0" borderId="0" xfId="0" applyNumberFormat="1" applyFont="1" applyAlignment="1">
      <alignment horizontal="right"/>
    </xf>
    <xf numFmtId="0" fontId="12" fillId="0" borderId="0" xfId="0" applyFont="1"/>
    <xf numFmtId="43" fontId="3" fillId="0" borderId="2" xfId="1" applyFont="1" applyBorder="1" applyAlignment="1">
      <alignment horizontal="center" vertical="center"/>
    </xf>
    <xf numFmtId="43" fontId="3" fillId="0" borderId="3" xfId="1" applyFont="1" applyBorder="1" applyAlignment="1">
      <alignment horizontal="center" vertical="center"/>
    </xf>
    <xf numFmtId="43" fontId="7" fillId="0" borderId="2" xfId="1" applyFont="1" applyBorder="1" applyAlignment="1">
      <alignment horizontal="center" vertical="center"/>
    </xf>
    <xf numFmtId="43" fontId="7" fillId="0" borderId="0" xfId="1" applyFont="1" applyAlignment="1">
      <alignment horizontal="center" vertical="center"/>
    </xf>
    <xf numFmtId="43" fontId="7" fillId="0" borderId="3" xfId="1" applyFont="1" applyBorder="1" applyAlignment="1">
      <alignment horizontal="center" vertical="center"/>
    </xf>
    <xf numFmtId="43" fontId="7" fillId="0" borderId="2" xfId="1" applyFont="1" applyBorder="1" applyAlignment="1">
      <alignment horizontal="left" vertical="center"/>
    </xf>
    <xf numFmtId="43" fontId="11" fillId="0" borderId="2" xfId="1" applyFont="1" applyBorder="1" applyAlignment="1">
      <alignment horizontal="center" vertical="center"/>
    </xf>
    <xf numFmtId="43" fontId="11" fillId="0" borderId="0" xfId="1" applyFont="1" applyAlignment="1">
      <alignment horizontal="center" vertical="center"/>
    </xf>
    <xf numFmtId="0" fontId="11" fillId="0" borderId="3" xfId="0" applyFont="1" applyFill="1" applyBorder="1"/>
    <xf numFmtId="43" fontId="11" fillId="0" borderId="3" xfId="1" applyFont="1" applyFill="1" applyBorder="1"/>
    <xf numFmtId="43" fontId="11" fillId="0" borderId="3" xfId="0" applyNumberFormat="1" applyFont="1" applyFill="1" applyBorder="1"/>
    <xf numFmtId="0" fontId="11" fillId="0" borderId="0" xfId="0" applyFont="1" applyFill="1"/>
    <xf numFmtId="0" fontId="11" fillId="0" borderId="1" xfId="0" applyFont="1" applyBorder="1" applyAlignment="1">
      <alignment horizontal="center"/>
    </xf>
    <xf numFmtId="43" fontId="11" fillId="0" borderId="5" xfId="0" applyNumberFormat="1" applyFont="1" applyBorder="1" applyAlignment="1">
      <alignment horizontal="center"/>
    </xf>
    <xf numFmtId="0" fontId="7" fillId="0" borderId="3" xfId="0" applyFont="1" applyBorder="1"/>
    <xf numFmtId="43" fontId="11" fillId="0" borderId="3" xfId="1" applyFont="1" applyBorder="1"/>
    <xf numFmtId="0" fontId="11" fillId="0" borderId="3" xfId="0" applyFont="1" applyBorder="1"/>
    <xf numFmtId="0" fontId="11" fillId="0" borderId="1" xfId="0" applyFont="1" applyBorder="1"/>
    <xf numFmtId="43" fontId="11" fillId="0" borderId="5" xfId="1" applyFont="1" applyBorder="1"/>
    <xf numFmtId="43" fontId="11" fillId="0" borderId="0" xfId="1" applyFont="1"/>
    <xf numFmtId="43" fontId="11" fillId="0" borderId="6" xfId="1" applyFont="1" applyBorder="1"/>
    <xf numFmtId="43" fontId="11" fillId="0" borderId="3" xfId="0" applyNumberFormat="1" applyFont="1" applyBorder="1"/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43" fontId="3" fillId="0" borderId="1" xfId="1" applyFont="1" applyBorder="1" applyAlignment="1">
      <alignment horizontal="center" vertical="center"/>
    </xf>
    <xf numFmtId="43" fontId="3" fillId="0" borderId="2" xfId="1" applyFont="1" applyBorder="1" applyAlignment="1">
      <alignment horizontal="center" vertical="center"/>
    </xf>
    <xf numFmtId="43" fontId="3" fillId="0" borderId="3" xfId="1" applyFont="1" applyBorder="1" applyAlignment="1">
      <alignment horizontal="center" vertical="center"/>
    </xf>
    <xf numFmtId="43" fontId="3" fillId="0" borderId="4" xfId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43" fontId="7" fillId="0" borderId="1" xfId="1" applyFont="1" applyBorder="1" applyAlignment="1">
      <alignment horizontal="center" vertical="center"/>
    </xf>
    <xf numFmtId="43" fontId="7" fillId="0" borderId="2" xfId="1" applyFont="1" applyBorder="1" applyAlignment="1">
      <alignment horizontal="center" vertical="center"/>
    </xf>
    <xf numFmtId="0" fontId="9" fillId="0" borderId="8" xfId="2" applyNumberFormat="1" applyFont="1" applyFill="1" applyBorder="1" applyAlignment="1">
      <alignment vertical="top" wrapText="1" readingOrder="1"/>
    </xf>
    <xf numFmtId="0" fontId="10" fillId="0" borderId="9" xfId="2" applyNumberFormat="1" applyFont="1" applyFill="1" applyBorder="1" applyAlignment="1">
      <alignment vertical="top" wrapText="1"/>
    </xf>
    <xf numFmtId="0" fontId="10" fillId="0" borderId="10" xfId="2" applyNumberFormat="1" applyFont="1" applyFill="1" applyBorder="1" applyAlignment="1">
      <alignment vertical="top" wrapText="1"/>
    </xf>
    <xf numFmtId="0" fontId="3" fillId="0" borderId="0" xfId="2" applyNumberFormat="1" applyFont="1" applyFill="1" applyBorder="1" applyAlignment="1">
      <alignment vertical="top" wrapText="1" readingOrder="1"/>
    </xf>
    <xf numFmtId="0" fontId="3" fillId="0" borderId="0" xfId="2" applyNumberFormat="1" applyFont="1" applyFill="1" applyBorder="1" applyAlignment="1">
      <alignment vertical="top" wrapText="1"/>
    </xf>
    <xf numFmtId="0" fontId="11" fillId="0" borderId="0" xfId="2" applyNumberFormat="1" applyFont="1" applyFill="1" applyBorder="1" applyAlignment="1">
      <alignment vertical="top" wrapText="1" readingOrder="1"/>
    </xf>
    <xf numFmtId="0" fontId="11" fillId="0" borderId="0" xfId="2" applyNumberFormat="1" applyFont="1" applyFill="1" applyBorder="1" applyAlignment="1">
      <alignment vertical="top" wrapText="1"/>
    </xf>
  </cellXfs>
  <cellStyles count="3">
    <cellStyle name="Normal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view="pageBreakPreview" topLeftCell="A4" zoomScale="70" zoomScaleNormal="100" zoomScaleSheetLayoutView="70" workbookViewId="0">
      <selection activeCell="K16" sqref="K16"/>
    </sheetView>
  </sheetViews>
  <sheetFormatPr defaultRowHeight="21"/>
  <cols>
    <col min="1" max="1" width="12.125" style="1" customWidth="1"/>
    <col min="2" max="2" width="18" style="1" customWidth="1"/>
    <col min="3" max="3" width="13.25" style="1" customWidth="1"/>
    <col min="4" max="4" width="12.125" style="1" customWidth="1"/>
    <col min="5" max="5" width="11.875" style="1" customWidth="1"/>
    <col min="6" max="6" width="12" style="1" customWidth="1"/>
    <col min="7" max="7" width="13.25" style="1" customWidth="1"/>
    <col min="8" max="8" width="11.625" style="1" customWidth="1"/>
    <col min="9" max="10" width="13.25" style="1" customWidth="1"/>
    <col min="11" max="11" width="12" style="1" customWidth="1"/>
    <col min="12" max="12" width="11.5" style="1" customWidth="1"/>
    <col min="13" max="13" width="12" style="1" customWidth="1"/>
    <col min="14" max="14" width="11.125" style="1" bestFit="1" customWidth="1"/>
    <col min="15" max="16384" width="9" style="1"/>
  </cols>
  <sheetData>
    <row r="1" spans="1:14">
      <c r="A1" s="68" t="s">
        <v>99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>
      <c r="A2" s="68" t="s">
        <v>40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4">
      <c r="A3" s="68" t="s">
        <v>81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1:14">
      <c r="A4" s="69" t="s">
        <v>0</v>
      </c>
      <c r="B4" s="69" t="s">
        <v>1</v>
      </c>
      <c r="C4" s="67" t="s">
        <v>2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</row>
    <row r="5" spans="1:14" s="3" customFormat="1" ht="23.25" customHeight="1">
      <c r="A5" s="69"/>
      <c r="B5" s="69"/>
      <c r="C5" s="2" t="s">
        <v>3</v>
      </c>
      <c r="D5" s="2" t="s">
        <v>4</v>
      </c>
      <c r="E5" s="70" t="s">
        <v>5</v>
      </c>
      <c r="F5" s="70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45" t="s">
        <v>100</v>
      </c>
      <c r="L5" s="2"/>
      <c r="M5" s="2"/>
      <c r="N5" s="2"/>
    </row>
    <row r="6" spans="1:14" s="3" customFormat="1" ht="23.25" customHeight="1">
      <c r="A6" s="69"/>
      <c r="B6" s="69"/>
      <c r="C6" s="4" t="s">
        <v>11</v>
      </c>
      <c r="D6" s="4" t="s">
        <v>12</v>
      </c>
      <c r="E6" s="71"/>
      <c r="F6" s="71"/>
      <c r="G6" s="4" t="s">
        <v>13</v>
      </c>
      <c r="H6" s="4" t="s">
        <v>14</v>
      </c>
      <c r="I6" s="4" t="s">
        <v>15</v>
      </c>
      <c r="J6" s="4" t="s">
        <v>16</v>
      </c>
      <c r="K6" s="46" t="s">
        <v>101</v>
      </c>
      <c r="L6" s="4" t="s">
        <v>17</v>
      </c>
      <c r="M6" s="4" t="s">
        <v>18</v>
      </c>
      <c r="N6" s="4" t="s">
        <v>19</v>
      </c>
    </row>
    <row r="7" spans="1:14" s="3" customFormat="1" ht="23.25" customHeight="1">
      <c r="A7" s="70"/>
      <c r="B7" s="70"/>
      <c r="C7" s="4" t="s">
        <v>20</v>
      </c>
      <c r="D7" s="4" t="s">
        <v>21</v>
      </c>
      <c r="E7" s="72"/>
      <c r="F7" s="72"/>
      <c r="G7" s="4"/>
      <c r="H7" s="4"/>
      <c r="I7" s="4" t="s">
        <v>14</v>
      </c>
      <c r="J7" s="4" t="s">
        <v>22</v>
      </c>
      <c r="K7" s="46"/>
      <c r="L7" s="4"/>
      <c r="M7" s="4"/>
      <c r="N7" s="4"/>
    </row>
    <row r="8" spans="1:14" s="3" customFormat="1" ht="23.25" customHeight="1">
      <c r="A8" s="11" t="s">
        <v>39</v>
      </c>
      <c r="B8" s="2"/>
      <c r="C8" s="2"/>
      <c r="D8" s="2"/>
      <c r="E8" s="2"/>
      <c r="F8" s="2"/>
      <c r="G8" s="2"/>
      <c r="H8" s="2"/>
      <c r="I8" s="2"/>
      <c r="J8" s="2"/>
      <c r="K8" s="45"/>
      <c r="L8" s="2"/>
      <c r="M8" s="16"/>
      <c r="N8" s="2"/>
    </row>
    <row r="9" spans="1:14">
      <c r="A9" s="5" t="s">
        <v>23</v>
      </c>
      <c r="B9" s="5" t="s">
        <v>24</v>
      </c>
      <c r="C9" s="6">
        <v>0</v>
      </c>
      <c r="D9" s="6">
        <v>0</v>
      </c>
      <c r="E9" s="6">
        <v>0</v>
      </c>
      <c r="F9" s="6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15">
        <v>0</v>
      </c>
      <c r="N9" s="7">
        <f>SUM(C9:M9)</f>
        <v>0</v>
      </c>
    </row>
    <row r="10" spans="1:14">
      <c r="A10" s="5"/>
      <c r="B10" s="5" t="s">
        <v>25</v>
      </c>
      <c r="C10" s="6">
        <v>0</v>
      </c>
      <c r="D10" s="6">
        <v>0</v>
      </c>
      <c r="E10" s="6">
        <v>0</v>
      </c>
      <c r="F10" s="6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15">
        <v>0</v>
      </c>
      <c r="N10" s="7">
        <f>SUM(C10:M10)</f>
        <v>0</v>
      </c>
    </row>
    <row r="11" spans="1:14">
      <c r="A11" s="5" t="s">
        <v>26</v>
      </c>
      <c r="B11" s="5" t="s">
        <v>27</v>
      </c>
      <c r="C11" s="6">
        <v>0</v>
      </c>
      <c r="D11" s="6">
        <v>0</v>
      </c>
      <c r="E11" s="6">
        <v>0</v>
      </c>
      <c r="F11" s="6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15">
        <v>0</v>
      </c>
      <c r="N11" s="7">
        <f t="shared" ref="N11:N19" si="0">SUM(C11:M11)</f>
        <v>0</v>
      </c>
    </row>
    <row r="12" spans="1:14">
      <c r="A12" s="5"/>
      <c r="B12" s="5" t="s">
        <v>28</v>
      </c>
      <c r="C12" s="6">
        <v>0</v>
      </c>
      <c r="D12" s="6">
        <v>0</v>
      </c>
      <c r="E12" s="6">
        <v>0</v>
      </c>
      <c r="F12" s="6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15">
        <v>0</v>
      </c>
      <c r="N12" s="7">
        <f t="shared" si="0"/>
        <v>0</v>
      </c>
    </row>
    <row r="13" spans="1:14">
      <c r="A13" s="5"/>
      <c r="B13" s="5" t="s">
        <v>29</v>
      </c>
      <c r="C13" s="6">
        <v>0</v>
      </c>
      <c r="D13" s="6">
        <v>0</v>
      </c>
      <c r="E13" s="6">
        <v>0</v>
      </c>
      <c r="F13" s="6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15">
        <v>0</v>
      </c>
      <c r="N13" s="7">
        <f t="shared" si="0"/>
        <v>0</v>
      </c>
    </row>
    <row r="14" spans="1:14">
      <c r="A14" s="5"/>
      <c r="B14" s="5" t="s">
        <v>30</v>
      </c>
      <c r="C14" s="6">
        <v>0</v>
      </c>
      <c r="D14" s="6">
        <v>0</v>
      </c>
      <c r="E14" s="6">
        <v>0</v>
      </c>
      <c r="F14" s="6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15">
        <v>0</v>
      </c>
      <c r="N14" s="7">
        <f t="shared" si="0"/>
        <v>0</v>
      </c>
    </row>
    <row r="15" spans="1:14">
      <c r="A15" s="5" t="s">
        <v>31</v>
      </c>
      <c r="B15" s="5" t="s">
        <v>32</v>
      </c>
      <c r="C15" s="6">
        <v>0</v>
      </c>
      <c r="D15" s="6">
        <v>0</v>
      </c>
      <c r="E15" s="6">
        <v>0</v>
      </c>
      <c r="F15" s="6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15">
        <v>0</v>
      </c>
      <c r="N15" s="7">
        <f t="shared" si="0"/>
        <v>0</v>
      </c>
    </row>
    <row r="16" spans="1:14">
      <c r="A16" s="5"/>
      <c r="B16" s="5" t="s">
        <v>33</v>
      </c>
      <c r="C16" s="6">
        <v>0</v>
      </c>
      <c r="D16" s="6">
        <v>0</v>
      </c>
      <c r="E16" s="6">
        <v>0</v>
      </c>
      <c r="F16" s="6">
        <v>0</v>
      </c>
      <c r="G16" s="7">
        <v>0</v>
      </c>
      <c r="H16" s="7">
        <v>0</v>
      </c>
      <c r="I16" s="7">
        <v>0</v>
      </c>
      <c r="J16" s="7">
        <v>0</v>
      </c>
      <c r="K16" s="7">
        <v>887000</v>
      </c>
      <c r="L16" s="7">
        <v>0</v>
      </c>
      <c r="M16" s="15">
        <v>0</v>
      </c>
      <c r="N16" s="7">
        <f t="shared" si="0"/>
        <v>887000</v>
      </c>
    </row>
    <row r="17" spans="1:14">
      <c r="A17" s="5" t="s">
        <v>34</v>
      </c>
      <c r="B17" s="5" t="s">
        <v>35</v>
      </c>
      <c r="C17" s="6">
        <v>0</v>
      </c>
      <c r="D17" s="6">
        <v>0</v>
      </c>
      <c r="E17" s="6">
        <v>0</v>
      </c>
      <c r="F17" s="6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15">
        <v>0</v>
      </c>
      <c r="N17" s="7">
        <f t="shared" si="0"/>
        <v>0</v>
      </c>
    </row>
    <row r="18" spans="1:14">
      <c r="A18" s="5" t="s">
        <v>36</v>
      </c>
      <c r="B18" s="5" t="s">
        <v>37</v>
      </c>
      <c r="C18" s="6">
        <v>0</v>
      </c>
      <c r="D18" s="6">
        <v>0</v>
      </c>
      <c r="E18" s="6">
        <v>0</v>
      </c>
      <c r="F18" s="6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15">
        <v>0</v>
      </c>
      <c r="N18" s="7">
        <f t="shared" si="0"/>
        <v>0</v>
      </c>
    </row>
    <row r="19" spans="1:14">
      <c r="A19" s="5" t="s">
        <v>18</v>
      </c>
      <c r="B19" s="5" t="s">
        <v>18</v>
      </c>
      <c r="C19" s="6">
        <v>0</v>
      </c>
      <c r="D19" s="6">
        <v>0</v>
      </c>
      <c r="E19" s="6">
        <v>0</v>
      </c>
      <c r="F19" s="6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15">
        <v>0</v>
      </c>
      <c r="N19" s="7">
        <f t="shared" si="0"/>
        <v>0</v>
      </c>
    </row>
    <row r="20" spans="1:14">
      <c r="A20" s="5"/>
      <c r="B20" s="5"/>
      <c r="C20" s="6"/>
      <c r="D20" s="6"/>
      <c r="E20" s="6"/>
      <c r="F20" s="6"/>
      <c r="G20" s="7"/>
      <c r="H20" s="7"/>
      <c r="I20" s="7"/>
      <c r="J20" s="7"/>
      <c r="K20" s="7"/>
      <c r="L20" s="7"/>
      <c r="M20" s="15"/>
      <c r="N20" s="7"/>
    </row>
    <row r="21" spans="1:14">
      <c r="A21" s="67" t="s">
        <v>19</v>
      </c>
      <c r="B21" s="67"/>
      <c r="C21" s="10">
        <f>SUM(C9:C20)</f>
        <v>0</v>
      </c>
      <c r="D21" s="10">
        <f t="shared" ref="D21:N21" si="1">SUM(D9:D18)</f>
        <v>0</v>
      </c>
      <c r="E21" s="10">
        <f t="shared" si="1"/>
        <v>0</v>
      </c>
      <c r="F21" s="10">
        <f t="shared" si="1"/>
        <v>0</v>
      </c>
      <c r="G21" s="10">
        <f t="shared" si="1"/>
        <v>0</v>
      </c>
      <c r="H21" s="10">
        <f>SUM(H9:H19)</f>
        <v>0</v>
      </c>
      <c r="I21" s="10">
        <f t="shared" si="1"/>
        <v>0</v>
      </c>
      <c r="J21" s="10">
        <f t="shared" si="1"/>
        <v>0</v>
      </c>
      <c r="K21" s="10">
        <f t="shared" si="1"/>
        <v>887000</v>
      </c>
      <c r="L21" s="10">
        <f t="shared" si="1"/>
        <v>0</v>
      </c>
      <c r="M21" s="10">
        <f t="shared" si="1"/>
        <v>0</v>
      </c>
      <c r="N21" s="10">
        <f t="shared" si="1"/>
        <v>887000</v>
      </c>
    </row>
  </sheetData>
  <mergeCells count="9">
    <mergeCell ref="A21:B21"/>
    <mergeCell ref="A1:N1"/>
    <mergeCell ref="A2:N2"/>
    <mergeCell ref="A3:N3"/>
    <mergeCell ref="A4:A7"/>
    <mergeCell ref="B4:B7"/>
    <mergeCell ref="C4:N4"/>
    <mergeCell ref="E5:E7"/>
    <mergeCell ref="F5:F7"/>
  </mergeCells>
  <pageMargins left="0.19685039370078741" right="0.19685039370078741" top="0.74803149606299213" bottom="0.51181102362204722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1"/>
  <sheetViews>
    <sheetView view="pageBreakPreview" zoomScale="70" zoomScaleNormal="100" zoomScaleSheetLayoutView="70" workbookViewId="0">
      <selection activeCell="A3" sqref="A3:M3"/>
    </sheetView>
  </sheetViews>
  <sheetFormatPr defaultRowHeight="21"/>
  <cols>
    <col min="1" max="1" width="12.125" style="1" customWidth="1"/>
    <col min="2" max="2" width="18" style="1" customWidth="1"/>
    <col min="3" max="11" width="13.25" style="1" customWidth="1"/>
    <col min="12" max="13" width="14" style="1" customWidth="1"/>
    <col min="14" max="16384" width="9" style="1"/>
  </cols>
  <sheetData>
    <row r="1" spans="1:13">
      <c r="A1" s="68" t="s">
        <v>99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>
      <c r="A2" s="68" t="s">
        <v>41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13">
      <c r="A3" s="68" t="s">
        <v>81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</row>
    <row r="4" spans="1:13">
      <c r="A4" s="69" t="s">
        <v>0</v>
      </c>
      <c r="B4" s="69" t="s">
        <v>1</v>
      </c>
      <c r="C4" s="67" t="s">
        <v>2</v>
      </c>
      <c r="D4" s="67"/>
      <c r="E4" s="67"/>
      <c r="F4" s="67"/>
      <c r="G4" s="67"/>
      <c r="H4" s="67"/>
      <c r="I4" s="67"/>
      <c r="J4" s="67"/>
      <c r="K4" s="67"/>
      <c r="L4" s="67"/>
      <c r="M4" s="67"/>
    </row>
    <row r="5" spans="1:13" s="3" customFormat="1" ht="23.25" customHeight="1">
      <c r="A5" s="69"/>
      <c r="B5" s="69"/>
      <c r="C5" s="2" t="s">
        <v>3</v>
      </c>
      <c r="D5" s="2" t="s">
        <v>4</v>
      </c>
      <c r="E5" s="70" t="s">
        <v>5</v>
      </c>
      <c r="F5" s="70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/>
      <c r="L5" s="2"/>
      <c r="M5" s="2"/>
    </row>
    <row r="6" spans="1:13" s="3" customFormat="1" ht="23.25" customHeight="1">
      <c r="A6" s="69"/>
      <c r="B6" s="69"/>
      <c r="C6" s="4" t="s">
        <v>11</v>
      </c>
      <c r="D6" s="4" t="s">
        <v>12</v>
      </c>
      <c r="E6" s="71"/>
      <c r="F6" s="71"/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</row>
    <row r="7" spans="1:13" s="3" customFormat="1" ht="23.25" customHeight="1">
      <c r="A7" s="70"/>
      <c r="B7" s="70"/>
      <c r="C7" s="4" t="s">
        <v>20</v>
      </c>
      <c r="D7" s="4" t="s">
        <v>21</v>
      </c>
      <c r="E7" s="72"/>
      <c r="F7" s="72"/>
      <c r="G7" s="4"/>
      <c r="H7" s="4"/>
      <c r="I7" s="4" t="s">
        <v>14</v>
      </c>
      <c r="J7" s="4" t="s">
        <v>22</v>
      </c>
      <c r="K7" s="4"/>
      <c r="L7" s="4"/>
      <c r="M7" s="4"/>
    </row>
    <row r="8" spans="1:13" s="3" customFormat="1" ht="23.25" customHeight="1">
      <c r="A8" s="11" t="s">
        <v>39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>
      <c r="A9" s="5" t="s">
        <v>23</v>
      </c>
      <c r="B9" s="5" t="s">
        <v>24</v>
      </c>
      <c r="C9" s="6">
        <v>0</v>
      </c>
      <c r="D9" s="6">
        <v>0</v>
      </c>
      <c r="E9" s="6">
        <v>0</v>
      </c>
      <c r="F9" s="6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15">
        <v>0</v>
      </c>
      <c r="M9" s="7">
        <f>SUM(C9:L9)</f>
        <v>0</v>
      </c>
    </row>
    <row r="10" spans="1:13">
      <c r="A10" s="5"/>
      <c r="B10" s="5" t="s">
        <v>25</v>
      </c>
      <c r="C10" s="6">
        <v>0</v>
      </c>
      <c r="D10" s="6">
        <v>0</v>
      </c>
      <c r="E10" s="6">
        <v>0</v>
      </c>
      <c r="F10" s="6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15">
        <v>0</v>
      </c>
      <c r="M10" s="7">
        <f>SUM(C10:L10)</f>
        <v>0</v>
      </c>
    </row>
    <row r="11" spans="1:13">
      <c r="A11" s="5" t="s">
        <v>26</v>
      </c>
      <c r="B11" s="5" t="s">
        <v>27</v>
      </c>
      <c r="C11" s="6">
        <v>0</v>
      </c>
      <c r="D11" s="6">
        <v>0</v>
      </c>
      <c r="E11" s="6">
        <v>0</v>
      </c>
      <c r="F11" s="6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15">
        <v>0</v>
      </c>
      <c r="M11" s="7">
        <f t="shared" ref="M11:M19" si="0">SUM(C11:L11)</f>
        <v>0</v>
      </c>
    </row>
    <row r="12" spans="1:13">
      <c r="A12" s="5"/>
      <c r="B12" s="5" t="s">
        <v>28</v>
      </c>
      <c r="C12" s="6">
        <v>0</v>
      </c>
      <c r="D12" s="6">
        <v>0</v>
      </c>
      <c r="E12" s="6">
        <v>0</v>
      </c>
      <c r="F12" s="6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15">
        <v>0</v>
      </c>
      <c r="M12" s="7">
        <f t="shared" si="0"/>
        <v>0</v>
      </c>
    </row>
    <row r="13" spans="1:13">
      <c r="A13" s="5"/>
      <c r="B13" s="5" t="s">
        <v>29</v>
      </c>
      <c r="C13" s="6">
        <v>0</v>
      </c>
      <c r="D13" s="6">
        <v>0</v>
      </c>
      <c r="E13" s="6">
        <v>0</v>
      </c>
      <c r="F13" s="6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15">
        <v>0</v>
      </c>
      <c r="M13" s="7">
        <f t="shared" si="0"/>
        <v>0</v>
      </c>
    </row>
    <row r="14" spans="1:13">
      <c r="A14" s="5"/>
      <c r="B14" s="5" t="s">
        <v>30</v>
      </c>
      <c r="C14" s="6">
        <v>0</v>
      </c>
      <c r="D14" s="6">
        <v>0</v>
      </c>
      <c r="E14" s="6">
        <v>0</v>
      </c>
      <c r="F14" s="6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15">
        <v>0</v>
      </c>
      <c r="M14" s="7">
        <f t="shared" si="0"/>
        <v>0</v>
      </c>
    </row>
    <row r="15" spans="1:13">
      <c r="A15" s="5" t="s">
        <v>31</v>
      </c>
      <c r="B15" s="5" t="s">
        <v>32</v>
      </c>
      <c r="C15" s="6">
        <v>0</v>
      </c>
      <c r="D15" s="6">
        <v>0</v>
      </c>
      <c r="E15" s="6">
        <v>0</v>
      </c>
      <c r="F15" s="6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15">
        <v>0</v>
      </c>
      <c r="M15" s="7">
        <f t="shared" si="0"/>
        <v>0</v>
      </c>
    </row>
    <row r="16" spans="1:13">
      <c r="A16" s="5"/>
      <c r="B16" s="5" t="s">
        <v>33</v>
      </c>
      <c r="C16" s="6">
        <v>0</v>
      </c>
      <c r="D16" s="6">
        <v>0</v>
      </c>
      <c r="E16" s="6">
        <v>0</v>
      </c>
      <c r="F16" s="6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15">
        <v>0</v>
      </c>
      <c r="M16" s="7">
        <f t="shared" si="0"/>
        <v>0</v>
      </c>
    </row>
    <row r="17" spans="1:13">
      <c r="A17" s="5" t="s">
        <v>34</v>
      </c>
      <c r="B17" s="5" t="s">
        <v>35</v>
      </c>
      <c r="C17" s="6">
        <v>0</v>
      </c>
      <c r="D17" s="6">
        <v>0</v>
      </c>
      <c r="E17" s="6">
        <v>0</v>
      </c>
      <c r="F17" s="6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15">
        <v>0</v>
      </c>
      <c r="M17" s="7">
        <f t="shared" si="0"/>
        <v>0</v>
      </c>
    </row>
    <row r="18" spans="1:13">
      <c r="A18" s="5" t="s">
        <v>36</v>
      </c>
      <c r="B18" s="5" t="s">
        <v>37</v>
      </c>
      <c r="C18" s="6">
        <v>0</v>
      </c>
      <c r="D18" s="6">
        <v>0</v>
      </c>
      <c r="E18" s="6">
        <v>0</v>
      </c>
      <c r="F18" s="6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15">
        <v>0</v>
      </c>
      <c r="M18" s="7">
        <f t="shared" si="0"/>
        <v>0</v>
      </c>
    </row>
    <row r="19" spans="1:13">
      <c r="A19" s="5" t="s">
        <v>18</v>
      </c>
      <c r="B19" s="5" t="s">
        <v>18</v>
      </c>
      <c r="C19" s="6">
        <v>0</v>
      </c>
      <c r="D19" s="6">
        <v>0</v>
      </c>
      <c r="E19" s="6">
        <v>0</v>
      </c>
      <c r="F19" s="6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15">
        <v>0</v>
      </c>
      <c r="M19" s="7">
        <f t="shared" si="0"/>
        <v>0</v>
      </c>
    </row>
    <row r="20" spans="1:13">
      <c r="A20" s="5"/>
      <c r="B20" s="5"/>
      <c r="C20" s="8"/>
      <c r="D20" s="8"/>
      <c r="E20" s="8"/>
      <c r="F20" s="8"/>
      <c r="G20" s="9"/>
      <c r="H20" s="9"/>
      <c r="I20" s="9"/>
      <c r="J20" s="9"/>
      <c r="K20" s="9"/>
      <c r="L20" s="9"/>
      <c r="M20" s="7"/>
    </row>
    <row r="21" spans="1:13">
      <c r="A21" s="67" t="s">
        <v>19</v>
      </c>
      <c r="B21" s="67"/>
      <c r="C21" s="8">
        <f>SUM(C9:C18)</f>
        <v>0</v>
      </c>
      <c r="D21" s="8">
        <f>SUM(D9:D18)</f>
        <v>0</v>
      </c>
      <c r="E21" s="8">
        <f>SUM(E9:E18)</f>
        <v>0</v>
      </c>
      <c r="F21" s="8">
        <f t="shared" ref="F21:M21" si="1">SUM(F9:F18)</f>
        <v>0</v>
      </c>
      <c r="G21" s="8">
        <f t="shared" si="1"/>
        <v>0</v>
      </c>
      <c r="H21" s="8">
        <f t="shared" si="1"/>
        <v>0</v>
      </c>
      <c r="I21" s="8">
        <f t="shared" si="1"/>
        <v>0</v>
      </c>
      <c r="J21" s="8">
        <f t="shared" si="1"/>
        <v>0</v>
      </c>
      <c r="K21" s="8">
        <f t="shared" si="1"/>
        <v>0</v>
      </c>
      <c r="L21" s="8">
        <f t="shared" si="1"/>
        <v>0</v>
      </c>
      <c r="M21" s="10">
        <f t="shared" si="1"/>
        <v>0</v>
      </c>
    </row>
  </sheetData>
  <mergeCells count="9">
    <mergeCell ref="A21:B21"/>
    <mergeCell ref="A1:M1"/>
    <mergeCell ref="A2:M2"/>
    <mergeCell ref="A3:M3"/>
    <mergeCell ref="A4:A7"/>
    <mergeCell ref="B4:B7"/>
    <mergeCell ref="C4:M4"/>
    <mergeCell ref="E5:E7"/>
    <mergeCell ref="F5:F7"/>
  </mergeCells>
  <pageMargins left="0.27559055118110237" right="0.15748031496062992" top="0.74803149606299213" bottom="0.51181102362204722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1"/>
  <sheetViews>
    <sheetView view="pageBreakPreview" zoomScale="70" zoomScaleNormal="100" zoomScaleSheetLayoutView="70" workbookViewId="0">
      <selection activeCell="K10" sqref="K10"/>
    </sheetView>
  </sheetViews>
  <sheetFormatPr defaultRowHeight="21"/>
  <cols>
    <col min="1" max="1" width="12.125" style="1" customWidth="1"/>
    <col min="2" max="2" width="18" style="1" customWidth="1"/>
    <col min="3" max="11" width="13.25" style="1" customWidth="1"/>
    <col min="12" max="13" width="14" style="1" customWidth="1"/>
    <col min="14" max="16384" width="9" style="1"/>
  </cols>
  <sheetData>
    <row r="1" spans="1:13">
      <c r="A1" s="68" t="s">
        <v>99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>
      <c r="A2" s="68" t="s">
        <v>38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13">
      <c r="A3" s="68" t="s">
        <v>81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</row>
    <row r="4" spans="1:13">
      <c r="A4" s="69" t="s">
        <v>0</v>
      </c>
      <c r="B4" s="69" t="s">
        <v>1</v>
      </c>
      <c r="C4" s="67" t="s">
        <v>2</v>
      </c>
      <c r="D4" s="67"/>
      <c r="E4" s="67"/>
      <c r="F4" s="67"/>
      <c r="G4" s="67"/>
      <c r="H4" s="67"/>
      <c r="I4" s="67"/>
      <c r="J4" s="67"/>
      <c r="K4" s="67"/>
      <c r="L4" s="67"/>
      <c r="M4" s="67"/>
    </row>
    <row r="5" spans="1:13" s="3" customFormat="1" ht="23.25" customHeight="1">
      <c r="A5" s="69"/>
      <c r="B5" s="69"/>
      <c r="C5" s="2" t="s">
        <v>3</v>
      </c>
      <c r="D5" s="2" t="s">
        <v>4</v>
      </c>
      <c r="E5" s="70" t="s">
        <v>5</v>
      </c>
      <c r="F5" s="70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/>
      <c r="L5" s="2"/>
      <c r="M5" s="2"/>
    </row>
    <row r="6" spans="1:13" s="3" customFormat="1" ht="23.25" customHeight="1">
      <c r="A6" s="69"/>
      <c r="B6" s="69"/>
      <c r="C6" s="4" t="s">
        <v>11</v>
      </c>
      <c r="D6" s="4" t="s">
        <v>12</v>
      </c>
      <c r="E6" s="71"/>
      <c r="F6" s="71"/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</row>
    <row r="7" spans="1:13" s="3" customFormat="1" ht="23.25" customHeight="1">
      <c r="A7" s="70"/>
      <c r="B7" s="70"/>
      <c r="C7" s="4" t="s">
        <v>20</v>
      </c>
      <c r="D7" s="4" t="s">
        <v>21</v>
      </c>
      <c r="E7" s="72"/>
      <c r="F7" s="72"/>
      <c r="G7" s="4"/>
      <c r="H7" s="4"/>
      <c r="I7" s="4" t="s">
        <v>14</v>
      </c>
      <c r="J7" s="4" t="s">
        <v>22</v>
      </c>
      <c r="K7" s="4"/>
      <c r="L7" s="4"/>
      <c r="M7" s="4"/>
    </row>
    <row r="8" spans="1:13" s="3" customFormat="1" ht="23.25" customHeight="1">
      <c r="A8" s="11" t="s">
        <v>39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>
      <c r="A9" s="5" t="s">
        <v>23</v>
      </c>
      <c r="B9" s="5" t="s">
        <v>24</v>
      </c>
      <c r="C9" s="6">
        <v>0</v>
      </c>
      <c r="D9" s="6">
        <v>0</v>
      </c>
      <c r="E9" s="6">
        <v>0</v>
      </c>
      <c r="F9" s="6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15">
        <v>0</v>
      </c>
      <c r="M9" s="7">
        <f>SUM(C9:L9)</f>
        <v>0</v>
      </c>
    </row>
    <row r="10" spans="1:13">
      <c r="A10" s="5"/>
      <c r="B10" s="5" t="s">
        <v>25</v>
      </c>
      <c r="C10" s="6">
        <v>0</v>
      </c>
      <c r="D10" s="6">
        <v>0</v>
      </c>
      <c r="E10" s="6">
        <v>0</v>
      </c>
      <c r="F10" s="6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15">
        <v>0</v>
      </c>
      <c r="M10" s="7">
        <f>SUM(C10:L10)</f>
        <v>0</v>
      </c>
    </row>
    <row r="11" spans="1:13">
      <c r="A11" s="5" t="s">
        <v>26</v>
      </c>
      <c r="B11" s="5" t="s">
        <v>27</v>
      </c>
      <c r="C11" s="6">
        <v>0</v>
      </c>
      <c r="D11" s="6">
        <v>0</v>
      </c>
      <c r="E11" s="6">
        <v>0</v>
      </c>
      <c r="F11" s="6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15">
        <v>0</v>
      </c>
      <c r="M11" s="7">
        <f t="shared" ref="M11:M19" si="0">SUM(C11:L11)</f>
        <v>0</v>
      </c>
    </row>
    <row r="12" spans="1:13">
      <c r="A12" s="5"/>
      <c r="B12" s="5" t="s">
        <v>28</v>
      </c>
      <c r="C12" s="6">
        <v>0</v>
      </c>
      <c r="D12" s="6">
        <v>0</v>
      </c>
      <c r="E12" s="6">
        <v>0</v>
      </c>
      <c r="F12" s="6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15">
        <v>0</v>
      </c>
      <c r="M12" s="7">
        <f t="shared" si="0"/>
        <v>0</v>
      </c>
    </row>
    <row r="13" spans="1:13">
      <c r="A13" s="5"/>
      <c r="B13" s="5" t="s">
        <v>29</v>
      </c>
      <c r="C13" s="6">
        <v>0</v>
      </c>
      <c r="D13" s="6">
        <v>0</v>
      </c>
      <c r="E13" s="6">
        <v>0</v>
      </c>
      <c r="F13" s="6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15">
        <v>0</v>
      </c>
      <c r="M13" s="7">
        <f t="shared" si="0"/>
        <v>0</v>
      </c>
    </row>
    <row r="14" spans="1:13">
      <c r="A14" s="5"/>
      <c r="B14" s="5" t="s">
        <v>30</v>
      </c>
      <c r="C14" s="6">
        <v>0</v>
      </c>
      <c r="D14" s="6">
        <v>0</v>
      </c>
      <c r="E14" s="6">
        <v>0</v>
      </c>
      <c r="F14" s="6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15">
        <v>0</v>
      </c>
      <c r="M14" s="7">
        <f t="shared" si="0"/>
        <v>0</v>
      </c>
    </row>
    <row r="15" spans="1:13">
      <c r="A15" s="5" t="s">
        <v>31</v>
      </c>
      <c r="B15" s="5" t="s">
        <v>32</v>
      </c>
      <c r="C15" s="6">
        <v>0</v>
      </c>
      <c r="D15" s="6">
        <v>0</v>
      </c>
      <c r="E15" s="6">
        <v>0</v>
      </c>
      <c r="F15" s="6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15">
        <v>0</v>
      </c>
      <c r="M15" s="7">
        <f t="shared" si="0"/>
        <v>0</v>
      </c>
    </row>
    <row r="16" spans="1:13">
      <c r="A16" s="5"/>
      <c r="B16" s="5" t="s">
        <v>33</v>
      </c>
      <c r="C16" s="6">
        <v>0</v>
      </c>
      <c r="D16" s="6">
        <v>0</v>
      </c>
      <c r="E16" s="6">
        <v>0</v>
      </c>
      <c r="F16" s="6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15">
        <v>0</v>
      </c>
      <c r="M16" s="7">
        <f t="shared" si="0"/>
        <v>0</v>
      </c>
    </row>
    <row r="17" spans="1:13">
      <c r="A17" s="5" t="s">
        <v>34</v>
      </c>
      <c r="B17" s="5" t="s">
        <v>35</v>
      </c>
      <c r="C17" s="6">
        <v>0</v>
      </c>
      <c r="D17" s="6">
        <v>0</v>
      </c>
      <c r="E17" s="6">
        <v>0</v>
      </c>
      <c r="F17" s="6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15">
        <v>0</v>
      </c>
      <c r="M17" s="7">
        <f t="shared" si="0"/>
        <v>0</v>
      </c>
    </row>
    <row r="18" spans="1:13">
      <c r="A18" s="5" t="s">
        <v>36</v>
      </c>
      <c r="B18" s="5" t="s">
        <v>37</v>
      </c>
      <c r="C18" s="6">
        <v>0</v>
      </c>
      <c r="D18" s="6">
        <v>0</v>
      </c>
      <c r="E18" s="6">
        <v>0</v>
      </c>
      <c r="F18" s="6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15">
        <v>0</v>
      </c>
      <c r="M18" s="7">
        <f t="shared" si="0"/>
        <v>0</v>
      </c>
    </row>
    <row r="19" spans="1:13">
      <c r="A19" s="5" t="s">
        <v>18</v>
      </c>
      <c r="B19" s="5" t="s">
        <v>18</v>
      </c>
      <c r="C19" s="6">
        <v>0</v>
      </c>
      <c r="D19" s="6">
        <v>0</v>
      </c>
      <c r="E19" s="6">
        <v>0</v>
      </c>
      <c r="F19" s="6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15">
        <v>0</v>
      </c>
      <c r="M19" s="7">
        <f t="shared" si="0"/>
        <v>0</v>
      </c>
    </row>
    <row r="20" spans="1:13">
      <c r="A20" s="5"/>
      <c r="B20" s="5"/>
      <c r="C20" s="8"/>
      <c r="D20" s="8"/>
      <c r="E20" s="8"/>
      <c r="F20" s="8"/>
      <c r="G20" s="9"/>
      <c r="H20" s="9"/>
      <c r="I20" s="9"/>
      <c r="J20" s="9"/>
      <c r="K20" s="9"/>
      <c r="L20" s="9"/>
      <c r="M20" s="7"/>
    </row>
    <row r="21" spans="1:13">
      <c r="A21" s="67" t="s">
        <v>19</v>
      </c>
      <c r="B21" s="67"/>
      <c r="C21" s="8">
        <f>SUM(C9:C18)</f>
        <v>0</v>
      </c>
      <c r="D21" s="8">
        <f t="shared" ref="D21:M21" si="1">SUM(D9:D18)</f>
        <v>0</v>
      </c>
      <c r="E21" s="8">
        <f t="shared" si="1"/>
        <v>0</v>
      </c>
      <c r="F21" s="8">
        <f t="shared" si="1"/>
        <v>0</v>
      </c>
      <c r="G21" s="8">
        <f t="shared" si="1"/>
        <v>0</v>
      </c>
      <c r="H21" s="8">
        <f t="shared" si="1"/>
        <v>0</v>
      </c>
      <c r="I21" s="8">
        <f t="shared" si="1"/>
        <v>0</v>
      </c>
      <c r="J21" s="8">
        <f t="shared" si="1"/>
        <v>0</v>
      </c>
      <c r="K21" s="8">
        <f t="shared" si="1"/>
        <v>0</v>
      </c>
      <c r="L21" s="8">
        <f t="shared" si="1"/>
        <v>0</v>
      </c>
      <c r="M21" s="10">
        <f t="shared" si="1"/>
        <v>0</v>
      </c>
    </row>
  </sheetData>
  <mergeCells count="9">
    <mergeCell ref="A21:B21"/>
    <mergeCell ref="A1:M1"/>
    <mergeCell ref="A2:M2"/>
    <mergeCell ref="A3:M3"/>
    <mergeCell ref="A4:A7"/>
    <mergeCell ref="B4:B7"/>
    <mergeCell ref="C4:M4"/>
    <mergeCell ref="E5:E7"/>
    <mergeCell ref="F5:F7"/>
  </mergeCells>
  <pageMargins left="0.27559055118110237" right="0.15748031496062992" top="0.74803149606299213" bottom="0.51181102362204722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37"/>
  <sheetViews>
    <sheetView view="pageBreakPreview" zoomScale="85" zoomScaleNormal="100" zoomScaleSheetLayoutView="85" workbookViewId="0">
      <pane xSplit="1" ySplit="6" topLeftCell="D19" activePane="bottomRight" state="frozen"/>
      <selection pane="topRight" activeCell="B1" sqref="B1"/>
      <selection pane="bottomLeft" activeCell="A7" sqref="A7"/>
      <selection pane="bottomRight" activeCell="D12" sqref="D12"/>
    </sheetView>
  </sheetViews>
  <sheetFormatPr defaultRowHeight="21"/>
  <cols>
    <col min="1" max="1" width="31.25" style="42" customWidth="1"/>
    <col min="2" max="2" width="16.875" style="42" customWidth="1"/>
    <col min="3" max="3" width="15.75" style="42" customWidth="1"/>
    <col min="4" max="4" width="13.25" style="42" customWidth="1"/>
    <col min="5" max="5" width="13" style="42" customWidth="1"/>
    <col min="6" max="6" width="13.875" style="42" customWidth="1"/>
    <col min="7" max="7" width="14.375" style="42" customWidth="1"/>
    <col min="8" max="8" width="13" style="42" customWidth="1"/>
    <col min="9" max="9" width="13.375" style="42" customWidth="1"/>
    <col min="10" max="10" width="12.625" style="42" customWidth="1"/>
    <col min="11" max="11" width="14.75" style="42" customWidth="1"/>
    <col min="12" max="12" width="13.625" style="42" customWidth="1"/>
    <col min="13" max="13" width="13.375" style="42" customWidth="1"/>
    <col min="14" max="14" width="13.75" style="42" customWidth="1"/>
    <col min="15" max="16384" width="9" style="42"/>
  </cols>
  <sheetData>
    <row r="1" spans="1:14">
      <c r="A1" s="73" t="s">
        <v>99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>
      <c r="A2" s="73" t="s">
        <v>58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4">
      <c r="A3" s="73" t="s">
        <v>81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1:14" s="48" customFormat="1" ht="23.25" customHeight="1">
      <c r="A4" s="74" t="s">
        <v>42</v>
      </c>
      <c r="B4" s="47"/>
      <c r="C4" s="47"/>
      <c r="D4" s="47" t="s">
        <v>3</v>
      </c>
      <c r="E4" s="47" t="s">
        <v>4</v>
      </c>
      <c r="F4" s="47"/>
      <c r="G4" s="47"/>
      <c r="H4" s="47" t="s">
        <v>7</v>
      </c>
      <c r="I4" s="47" t="s">
        <v>8</v>
      </c>
      <c r="J4" s="47" t="s">
        <v>9</v>
      </c>
      <c r="K4" s="47" t="s">
        <v>10</v>
      </c>
      <c r="L4" s="47" t="s">
        <v>102</v>
      </c>
      <c r="M4" s="47"/>
      <c r="N4" s="47"/>
    </row>
    <row r="5" spans="1:14" s="48" customFormat="1" ht="23.25" customHeight="1">
      <c r="A5" s="74"/>
      <c r="B5" s="49" t="s">
        <v>44</v>
      </c>
      <c r="C5" s="49" t="s">
        <v>19</v>
      </c>
      <c r="D5" s="49" t="s">
        <v>11</v>
      </c>
      <c r="E5" s="49" t="s">
        <v>12</v>
      </c>
      <c r="F5" s="49" t="s">
        <v>5</v>
      </c>
      <c r="G5" s="49" t="s">
        <v>6</v>
      </c>
      <c r="H5" s="49" t="s">
        <v>13</v>
      </c>
      <c r="I5" s="49" t="s">
        <v>14</v>
      </c>
      <c r="J5" s="49" t="s">
        <v>15</v>
      </c>
      <c r="K5" s="49" t="s">
        <v>16</v>
      </c>
      <c r="L5" s="49" t="s">
        <v>101</v>
      </c>
      <c r="M5" s="49" t="s">
        <v>17</v>
      </c>
      <c r="N5" s="49" t="s">
        <v>18</v>
      </c>
    </row>
    <row r="6" spans="1:14" s="48" customFormat="1" ht="23.25" customHeight="1">
      <c r="A6" s="75"/>
      <c r="B6" s="49"/>
      <c r="C6" s="49"/>
      <c r="D6" s="49" t="s">
        <v>20</v>
      </c>
      <c r="E6" s="49" t="s">
        <v>21</v>
      </c>
      <c r="F6" s="49"/>
      <c r="G6" s="49"/>
      <c r="H6" s="49"/>
      <c r="I6" s="49"/>
      <c r="J6" s="49" t="s">
        <v>14</v>
      </c>
      <c r="K6" s="49" t="s">
        <v>22</v>
      </c>
      <c r="L6" s="49"/>
      <c r="M6" s="49"/>
      <c r="N6" s="49"/>
    </row>
    <row r="7" spans="1:14" s="52" customFormat="1" ht="23.25" customHeight="1">
      <c r="A7" s="50" t="s">
        <v>39</v>
      </c>
      <c r="B7" s="50"/>
      <c r="C7" s="50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</row>
    <row r="8" spans="1:14" s="56" customFormat="1">
      <c r="A8" s="53" t="s">
        <v>18</v>
      </c>
      <c r="B8" s="54">
        <v>734000</v>
      </c>
      <c r="C8" s="55">
        <f t="shared" ref="C8:C24" si="0">SUM(D8:N8)</f>
        <v>665087.63</v>
      </c>
      <c r="D8" s="54">
        <v>0</v>
      </c>
      <c r="E8" s="54">
        <v>0</v>
      </c>
      <c r="F8" s="54">
        <v>0</v>
      </c>
      <c r="G8" s="54">
        <v>0</v>
      </c>
      <c r="H8" s="55">
        <v>0</v>
      </c>
      <c r="I8" s="55">
        <v>0</v>
      </c>
      <c r="J8" s="55">
        <v>0</v>
      </c>
      <c r="K8" s="55">
        <v>0</v>
      </c>
      <c r="L8" s="55">
        <v>0</v>
      </c>
      <c r="M8" s="55">
        <v>0</v>
      </c>
      <c r="N8" s="54">
        <v>665087.63</v>
      </c>
    </row>
    <row r="9" spans="1:14" s="56" customFormat="1">
      <c r="A9" s="53" t="s">
        <v>104</v>
      </c>
      <c r="B9" s="54">
        <v>0</v>
      </c>
      <c r="C9" s="55">
        <f t="shared" si="0"/>
        <v>8710600</v>
      </c>
      <c r="D9" s="54">
        <v>0</v>
      </c>
      <c r="E9" s="54">
        <v>0</v>
      </c>
      <c r="F9" s="54">
        <v>0</v>
      </c>
      <c r="G9" s="54">
        <v>0</v>
      </c>
      <c r="H9" s="55">
        <v>0</v>
      </c>
      <c r="I9" s="55">
        <v>0</v>
      </c>
      <c r="J9" s="55">
        <v>0</v>
      </c>
      <c r="K9" s="55">
        <v>0</v>
      </c>
      <c r="L9" s="55">
        <v>0</v>
      </c>
      <c r="M9" s="55">
        <v>0</v>
      </c>
      <c r="N9" s="54">
        <v>8710600</v>
      </c>
    </row>
    <row r="10" spans="1:14" s="56" customFormat="1">
      <c r="A10" s="53" t="s">
        <v>24</v>
      </c>
      <c r="B10" s="54">
        <v>2660120</v>
      </c>
      <c r="C10" s="55">
        <f t="shared" si="0"/>
        <v>2624640</v>
      </c>
      <c r="D10" s="54">
        <v>2624640</v>
      </c>
      <c r="E10" s="54">
        <v>0</v>
      </c>
      <c r="F10" s="54">
        <v>0</v>
      </c>
      <c r="G10" s="54">
        <v>0</v>
      </c>
      <c r="H10" s="55">
        <v>0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4">
        <v>0</v>
      </c>
    </row>
    <row r="11" spans="1:14" s="56" customFormat="1">
      <c r="A11" s="53" t="s">
        <v>25</v>
      </c>
      <c r="B11" s="54">
        <v>5400450</v>
      </c>
      <c r="C11" s="55">
        <f t="shared" si="0"/>
        <v>5236809</v>
      </c>
      <c r="D11" s="54">
        <v>3126206</v>
      </c>
      <c r="E11" s="54">
        <v>720000</v>
      </c>
      <c r="F11" s="54">
        <v>763240</v>
      </c>
      <c r="G11" s="54">
        <v>0</v>
      </c>
      <c r="H11" s="55">
        <v>0</v>
      </c>
      <c r="I11" s="55">
        <v>627363</v>
      </c>
      <c r="J11" s="55">
        <v>0</v>
      </c>
      <c r="K11" s="55">
        <v>0</v>
      </c>
      <c r="L11" s="55">
        <v>0</v>
      </c>
      <c r="M11" s="55">
        <v>0</v>
      </c>
      <c r="N11" s="54">
        <v>0</v>
      </c>
    </row>
    <row r="12" spans="1:14" s="56" customFormat="1">
      <c r="A12" s="53" t="s">
        <v>105</v>
      </c>
      <c r="B12" s="54">
        <v>0</v>
      </c>
      <c r="C12" s="55">
        <f t="shared" si="0"/>
        <v>425985</v>
      </c>
      <c r="D12" s="54">
        <v>0</v>
      </c>
      <c r="E12" s="54">
        <v>0</v>
      </c>
      <c r="F12" s="54">
        <v>425985</v>
      </c>
      <c r="G12" s="54">
        <v>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4">
        <v>0</v>
      </c>
    </row>
    <row r="13" spans="1:14" s="56" customFormat="1">
      <c r="A13" s="53" t="s">
        <v>27</v>
      </c>
      <c r="B13" s="54">
        <v>585130</v>
      </c>
      <c r="C13" s="55">
        <f t="shared" si="0"/>
        <v>465640</v>
      </c>
      <c r="D13" s="54">
        <v>279820</v>
      </c>
      <c r="E13" s="54">
        <v>54000</v>
      </c>
      <c r="F13" s="54">
        <v>93240</v>
      </c>
      <c r="G13" s="54">
        <v>0</v>
      </c>
      <c r="H13" s="55">
        <v>0</v>
      </c>
      <c r="I13" s="55">
        <v>38580</v>
      </c>
      <c r="J13" s="55">
        <v>0</v>
      </c>
      <c r="K13" s="55">
        <v>0</v>
      </c>
      <c r="L13" s="55">
        <v>0</v>
      </c>
      <c r="M13" s="55">
        <v>0</v>
      </c>
      <c r="N13" s="54">
        <v>0</v>
      </c>
    </row>
    <row r="14" spans="1:14" s="56" customFormat="1">
      <c r="A14" s="53" t="s">
        <v>82</v>
      </c>
      <c r="B14" s="54">
        <v>0</v>
      </c>
      <c r="C14" s="55">
        <f t="shared" si="0"/>
        <v>0</v>
      </c>
      <c r="D14" s="54">
        <v>0</v>
      </c>
      <c r="E14" s="54">
        <v>0</v>
      </c>
      <c r="F14" s="54">
        <v>0</v>
      </c>
      <c r="G14" s="54">
        <v>0</v>
      </c>
      <c r="H14" s="55">
        <v>0</v>
      </c>
      <c r="I14" s="55">
        <v>0</v>
      </c>
      <c r="J14" s="55">
        <v>0</v>
      </c>
      <c r="K14" s="55">
        <v>0</v>
      </c>
      <c r="L14" s="55">
        <v>0</v>
      </c>
      <c r="M14" s="55">
        <v>0</v>
      </c>
      <c r="N14" s="54">
        <v>0</v>
      </c>
    </row>
    <row r="15" spans="1:14" s="56" customFormat="1">
      <c r="A15" s="53" t="s">
        <v>28</v>
      </c>
      <c r="B15" s="54">
        <v>3109616</v>
      </c>
      <c r="C15" s="55">
        <f t="shared" si="0"/>
        <v>2159143.19</v>
      </c>
      <c r="D15" s="54">
        <v>883858.34</v>
      </c>
      <c r="E15" s="54">
        <v>95297.63</v>
      </c>
      <c r="F15" s="54">
        <v>334270.40000000002</v>
      </c>
      <c r="G15" s="54">
        <v>87181</v>
      </c>
      <c r="H15" s="55">
        <v>7900</v>
      </c>
      <c r="I15" s="55">
        <v>243858</v>
      </c>
      <c r="J15" s="55">
        <v>131800</v>
      </c>
      <c r="K15" s="55">
        <v>368377.82</v>
      </c>
      <c r="L15" s="55">
        <v>0</v>
      </c>
      <c r="M15" s="55">
        <v>6600</v>
      </c>
      <c r="N15" s="54">
        <v>0</v>
      </c>
    </row>
    <row r="16" spans="1:14" s="56" customFormat="1">
      <c r="A16" s="53" t="s">
        <v>106</v>
      </c>
      <c r="B16" s="54">
        <v>0</v>
      </c>
      <c r="C16" s="55">
        <f t="shared" si="0"/>
        <v>166687</v>
      </c>
      <c r="D16" s="54">
        <v>0</v>
      </c>
      <c r="E16" s="54">
        <v>0</v>
      </c>
      <c r="F16" s="54">
        <v>130187</v>
      </c>
      <c r="G16" s="54">
        <v>0</v>
      </c>
      <c r="H16" s="55">
        <v>0</v>
      </c>
      <c r="I16" s="55">
        <v>0</v>
      </c>
      <c r="J16" s="55">
        <v>36500</v>
      </c>
      <c r="K16" s="55">
        <v>0</v>
      </c>
      <c r="L16" s="55">
        <v>0</v>
      </c>
      <c r="M16" s="55">
        <v>0</v>
      </c>
      <c r="N16" s="54">
        <v>0</v>
      </c>
    </row>
    <row r="17" spans="1:14" s="56" customFormat="1">
      <c r="A17" s="53" t="s">
        <v>29</v>
      </c>
      <c r="B17" s="54">
        <v>1910900</v>
      </c>
      <c r="C17" s="55">
        <f t="shared" si="0"/>
        <v>1548178.4000000001</v>
      </c>
      <c r="D17" s="54">
        <v>226913.53</v>
      </c>
      <c r="E17" s="54">
        <v>166464</v>
      </c>
      <c r="F17" s="54">
        <v>848119.09</v>
      </c>
      <c r="G17" s="54">
        <v>0</v>
      </c>
      <c r="H17" s="55">
        <v>0</v>
      </c>
      <c r="I17" s="55">
        <v>257944.78</v>
      </c>
      <c r="J17" s="55">
        <v>0</v>
      </c>
      <c r="K17" s="55">
        <v>43657</v>
      </c>
      <c r="L17" s="55">
        <v>0</v>
      </c>
      <c r="M17" s="55">
        <v>5080</v>
      </c>
      <c r="N17" s="54">
        <v>0</v>
      </c>
    </row>
    <row r="18" spans="1:14" s="56" customFormat="1">
      <c r="A18" s="53" t="s">
        <v>107</v>
      </c>
      <c r="B18" s="54">
        <v>0</v>
      </c>
      <c r="C18" s="55">
        <f t="shared" si="0"/>
        <v>0</v>
      </c>
      <c r="D18" s="54">
        <v>0</v>
      </c>
      <c r="E18" s="54">
        <v>0</v>
      </c>
      <c r="F18" s="54">
        <v>0</v>
      </c>
      <c r="G18" s="54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4">
        <v>0</v>
      </c>
    </row>
    <row r="19" spans="1:14" s="56" customFormat="1">
      <c r="A19" s="53" t="s">
        <v>30</v>
      </c>
      <c r="B19" s="54">
        <v>529500</v>
      </c>
      <c r="C19" s="55">
        <f t="shared" si="0"/>
        <v>442137.05999999994</v>
      </c>
      <c r="D19" s="54">
        <v>368108.22</v>
      </c>
      <c r="E19" s="54">
        <v>29923.41</v>
      </c>
      <c r="F19" s="54">
        <v>44105.43</v>
      </c>
      <c r="G19" s="54">
        <v>0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  <c r="M19" s="55">
        <v>0</v>
      </c>
      <c r="N19" s="54">
        <v>0</v>
      </c>
    </row>
    <row r="20" spans="1:14" s="56" customFormat="1">
      <c r="A20" s="53" t="s">
        <v>45</v>
      </c>
      <c r="B20" s="54">
        <v>517100</v>
      </c>
      <c r="C20" s="55">
        <f t="shared" si="0"/>
        <v>503850</v>
      </c>
      <c r="D20" s="54">
        <v>293200</v>
      </c>
      <c r="E20" s="54">
        <v>32800</v>
      </c>
      <c r="F20" s="54">
        <v>90850</v>
      </c>
      <c r="G20" s="54">
        <v>0</v>
      </c>
      <c r="H20" s="55">
        <v>0</v>
      </c>
      <c r="I20" s="55">
        <v>87000</v>
      </c>
      <c r="J20" s="55">
        <v>0</v>
      </c>
      <c r="K20" s="55">
        <v>0</v>
      </c>
      <c r="L20" s="55">
        <v>0</v>
      </c>
      <c r="M20" s="55">
        <v>0</v>
      </c>
      <c r="N20" s="54">
        <v>0</v>
      </c>
    </row>
    <row r="21" spans="1:14" s="56" customFormat="1">
      <c r="A21" s="53" t="s">
        <v>46</v>
      </c>
      <c r="B21" s="54">
        <v>2702482.46</v>
      </c>
      <c r="C21" s="55">
        <f t="shared" si="0"/>
        <v>2295684</v>
      </c>
      <c r="D21" s="54">
        <v>0</v>
      </c>
      <c r="E21" s="54">
        <v>4684</v>
      </c>
      <c r="F21" s="54">
        <v>40000</v>
      </c>
      <c r="G21" s="54">
        <v>0</v>
      </c>
      <c r="H21" s="55">
        <v>0</v>
      </c>
      <c r="I21" s="55">
        <v>88000</v>
      </c>
      <c r="J21" s="55">
        <v>0</v>
      </c>
      <c r="K21" s="55">
        <v>0</v>
      </c>
      <c r="L21" s="55">
        <v>2163000</v>
      </c>
      <c r="M21" s="55">
        <v>0</v>
      </c>
      <c r="N21" s="54">
        <v>0</v>
      </c>
    </row>
    <row r="22" spans="1:14" s="56" customFormat="1">
      <c r="A22" s="53" t="s">
        <v>108</v>
      </c>
      <c r="B22" s="54">
        <v>0</v>
      </c>
      <c r="C22" s="55">
        <f t="shared" si="0"/>
        <v>4658000</v>
      </c>
      <c r="D22" s="54">
        <v>0</v>
      </c>
      <c r="E22" s="54">
        <v>0</v>
      </c>
      <c r="F22" s="54">
        <v>0</v>
      </c>
      <c r="G22" s="54">
        <v>0</v>
      </c>
      <c r="H22" s="55">
        <v>0</v>
      </c>
      <c r="I22" s="55">
        <v>0</v>
      </c>
      <c r="J22" s="55">
        <v>0</v>
      </c>
      <c r="K22" s="55">
        <v>0</v>
      </c>
      <c r="L22" s="55">
        <v>4658000</v>
      </c>
      <c r="M22" s="55">
        <v>0</v>
      </c>
      <c r="N22" s="54">
        <v>0</v>
      </c>
    </row>
    <row r="23" spans="1:14" s="56" customFormat="1">
      <c r="A23" s="53" t="s">
        <v>103</v>
      </c>
      <c r="B23" s="54">
        <v>20000</v>
      </c>
      <c r="C23" s="55">
        <f t="shared" si="0"/>
        <v>16000</v>
      </c>
      <c r="D23" s="54">
        <v>16000</v>
      </c>
      <c r="E23" s="54">
        <v>0</v>
      </c>
      <c r="F23" s="54">
        <v>0</v>
      </c>
      <c r="G23" s="54">
        <v>0</v>
      </c>
      <c r="H23" s="55">
        <v>0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54">
        <v>0</v>
      </c>
    </row>
    <row r="24" spans="1:14" s="56" customFormat="1">
      <c r="A24" s="53" t="s">
        <v>37</v>
      </c>
      <c r="B24" s="54">
        <v>2830701.54</v>
      </c>
      <c r="C24" s="55">
        <f t="shared" si="0"/>
        <v>2580548.46</v>
      </c>
      <c r="D24" s="54">
        <v>15000</v>
      </c>
      <c r="E24" s="54">
        <v>0</v>
      </c>
      <c r="F24" s="54">
        <v>1489000</v>
      </c>
      <c r="G24" s="54">
        <v>67500</v>
      </c>
      <c r="H24" s="55">
        <v>0</v>
      </c>
      <c r="I24" s="55">
        <v>241201.54</v>
      </c>
      <c r="J24" s="55">
        <v>110000</v>
      </c>
      <c r="K24" s="55">
        <v>234985.92</v>
      </c>
      <c r="L24" s="55">
        <v>422861</v>
      </c>
      <c r="M24" s="55">
        <v>0</v>
      </c>
      <c r="N24" s="54">
        <v>0</v>
      </c>
    </row>
    <row r="25" spans="1:14" ht="21.75" thickBot="1">
      <c r="A25" s="57" t="s">
        <v>43</v>
      </c>
      <c r="B25" s="58">
        <f>SUM(B7:B24)</f>
        <v>21000000</v>
      </c>
      <c r="C25" s="58">
        <f>SUM(C8:C24)</f>
        <v>32498989.740000002</v>
      </c>
      <c r="D25" s="58">
        <f t="shared" ref="D25:N25" si="1">SUM(D8:D24)</f>
        <v>7833746.0899999999</v>
      </c>
      <c r="E25" s="58">
        <f t="shared" si="1"/>
        <v>1103169.04</v>
      </c>
      <c r="F25" s="58">
        <f t="shared" si="1"/>
        <v>4258996.92</v>
      </c>
      <c r="G25" s="58">
        <f t="shared" si="1"/>
        <v>154681</v>
      </c>
      <c r="H25" s="58">
        <f t="shared" si="1"/>
        <v>7900</v>
      </c>
      <c r="I25" s="58">
        <f t="shared" si="1"/>
        <v>1583947.32</v>
      </c>
      <c r="J25" s="58">
        <f t="shared" si="1"/>
        <v>278300</v>
      </c>
      <c r="K25" s="58">
        <f t="shared" si="1"/>
        <v>647020.74</v>
      </c>
      <c r="L25" s="58">
        <f t="shared" si="1"/>
        <v>7243861</v>
      </c>
      <c r="M25" s="58">
        <f t="shared" si="1"/>
        <v>11680</v>
      </c>
      <c r="N25" s="58">
        <f t="shared" si="1"/>
        <v>9375687.6300000008</v>
      </c>
    </row>
    <row r="26" spans="1:14" ht="21.75" thickTop="1">
      <c r="A26" s="59" t="s">
        <v>47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</row>
    <row r="27" spans="1:14">
      <c r="A27" s="61" t="s">
        <v>48</v>
      </c>
      <c r="B27" s="60">
        <v>638000</v>
      </c>
      <c r="C27" s="60">
        <v>640305.65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</row>
    <row r="28" spans="1:14">
      <c r="A28" s="61" t="s">
        <v>49</v>
      </c>
      <c r="B28" s="60">
        <v>216800</v>
      </c>
      <c r="C28" s="60">
        <v>155450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</row>
    <row r="29" spans="1:14">
      <c r="A29" s="61" t="s">
        <v>57</v>
      </c>
      <c r="B29" s="60">
        <v>150000</v>
      </c>
      <c r="C29" s="60">
        <v>139196.84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</row>
    <row r="30" spans="1:14">
      <c r="A30" s="61" t="s">
        <v>50</v>
      </c>
      <c r="B30" s="60">
        <v>141000</v>
      </c>
      <c r="C30" s="60">
        <v>98050</v>
      </c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</row>
    <row r="31" spans="1:14">
      <c r="A31" s="61" t="s">
        <v>51</v>
      </c>
      <c r="B31" s="60">
        <v>0</v>
      </c>
      <c r="C31" s="60">
        <v>0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</row>
    <row r="32" spans="1:14">
      <c r="A32" s="61" t="s">
        <v>52</v>
      </c>
      <c r="B32" s="60">
        <v>13954200</v>
      </c>
      <c r="C32" s="60">
        <v>14412979.83</v>
      </c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</row>
    <row r="33" spans="1:14">
      <c r="A33" s="61" t="s">
        <v>53</v>
      </c>
      <c r="B33" s="60">
        <v>5900000</v>
      </c>
      <c r="C33" s="60">
        <v>4910963</v>
      </c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</row>
    <row r="34" spans="1:14">
      <c r="A34" s="61" t="s">
        <v>54</v>
      </c>
      <c r="B34" s="60">
        <v>0</v>
      </c>
      <c r="C34" s="60">
        <v>13961272</v>
      </c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</row>
    <row r="35" spans="1:14" ht="21.75" thickBot="1">
      <c r="A35" s="62" t="s">
        <v>55</v>
      </c>
      <c r="B35" s="63">
        <f>SUM(B26:B34)</f>
        <v>21000000</v>
      </c>
      <c r="C35" s="63">
        <f t="shared" ref="C35" si="2">SUM(C26:C34)</f>
        <v>34318217.32</v>
      </c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</row>
    <row r="36" spans="1:14" ht="27" customHeight="1" thickTop="1" thickBot="1">
      <c r="A36" s="42" t="s">
        <v>56</v>
      </c>
      <c r="B36" s="64"/>
      <c r="C36" s="65">
        <f>C35-C25</f>
        <v>1819227.5799999982</v>
      </c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</row>
    <row r="37" spans="1:14" ht="21.75" thickTop="1"/>
  </sheetData>
  <mergeCells count="4">
    <mergeCell ref="A1:N1"/>
    <mergeCell ref="A2:N2"/>
    <mergeCell ref="A3:N3"/>
    <mergeCell ref="A4:A6"/>
  </mergeCells>
  <pageMargins left="0.31496062992125984" right="0.15748031496062992" top="0.31496062992125984" bottom="0.15748031496062992" header="0.31496062992125984" footer="0.15748031496062992"/>
  <pageSetup paperSize="9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38"/>
  <sheetViews>
    <sheetView view="pageBreakPreview" zoomScale="85" zoomScaleNormal="100" zoomScaleSheetLayoutView="85" workbookViewId="0">
      <pane xSplit="1" ySplit="6" topLeftCell="B28" activePane="bottomRight" state="frozen"/>
      <selection pane="topRight" activeCell="B1" sqref="B1"/>
      <selection pane="bottomLeft" activeCell="A7" sqref="A7"/>
      <selection pane="bottomRight" activeCell="G28" sqref="G28"/>
    </sheetView>
  </sheetViews>
  <sheetFormatPr defaultRowHeight="21"/>
  <cols>
    <col min="1" max="1" width="36.75" style="42" customWidth="1"/>
    <col min="2" max="2" width="15.375" style="42" customWidth="1"/>
    <col min="3" max="3" width="15.75" style="42" customWidth="1"/>
    <col min="4" max="4" width="13.25" style="42" customWidth="1"/>
    <col min="5" max="5" width="13" style="42" customWidth="1"/>
    <col min="6" max="6" width="13.875" style="42" customWidth="1"/>
    <col min="7" max="7" width="14.375" style="42" customWidth="1"/>
    <col min="8" max="8" width="12" style="42" customWidth="1"/>
    <col min="9" max="10" width="12.625" style="42" customWidth="1"/>
    <col min="11" max="11" width="14.75" style="42" customWidth="1"/>
    <col min="12" max="12" width="13.625" style="42" customWidth="1"/>
    <col min="13" max="13" width="11.125" style="42" customWidth="1"/>
    <col min="14" max="14" width="13.75" style="42" customWidth="1"/>
    <col min="15" max="16384" width="9" style="42"/>
  </cols>
  <sheetData>
    <row r="1" spans="1:14">
      <c r="A1" s="73" t="s">
        <v>99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>
      <c r="A2" s="73" t="s">
        <v>109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4">
      <c r="A3" s="73" t="s">
        <v>81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1:14" s="48" customFormat="1" ht="23.25" customHeight="1">
      <c r="A4" s="74" t="s">
        <v>42</v>
      </c>
      <c r="B4" s="47"/>
      <c r="C4" s="47"/>
      <c r="D4" s="47" t="s">
        <v>3</v>
      </c>
      <c r="E4" s="47" t="s">
        <v>4</v>
      </c>
      <c r="F4" s="47"/>
      <c r="G4" s="47"/>
      <c r="H4" s="47" t="s">
        <v>7</v>
      </c>
      <c r="I4" s="47" t="s">
        <v>8</v>
      </c>
      <c r="J4" s="47" t="s">
        <v>9</v>
      </c>
      <c r="K4" s="47" t="s">
        <v>10</v>
      </c>
      <c r="L4" s="47" t="s">
        <v>102</v>
      </c>
      <c r="M4" s="47"/>
      <c r="N4" s="47"/>
    </row>
    <row r="5" spans="1:14" s="48" customFormat="1" ht="23.25" customHeight="1">
      <c r="A5" s="74"/>
      <c r="B5" s="49" t="s">
        <v>44</v>
      </c>
      <c r="C5" s="49" t="s">
        <v>19</v>
      </c>
      <c r="D5" s="49" t="s">
        <v>11</v>
      </c>
      <c r="E5" s="49" t="s">
        <v>12</v>
      </c>
      <c r="F5" s="49" t="s">
        <v>5</v>
      </c>
      <c r="G5" s="49" t="s">
        <v>6</v>
      </c>
      <c r="H5" s="49" t="s">
        <v>13</v>
      </c>
      <c r="I5" s="49" t="s">
        <v>14</v>
      </c>
      <c r="J5" s="49" t="s">
        <v>15</v>
      </c>
      <c r="K5" s="49" t="s">
        <v>16</v>
      </c>
      <c r="L5" s="49" t="s">
        <v>101</v>
      </c>
      <c r="M5" s="49" t="s">
        <v>17</v>
      </c>
      <c r="N5" s="49" t="s">
        <v>18</v>
      </c>
    </row>
    <row r="6" spans="1:14" s="48" customFormat="1" ht="23.25" customHeight="1">
      <c r="A6" s="75"/>
      <c r="B6" s="49"/>
      <c r="C6" s="49"/>
      <c r="D6" s="49" t="s">
        <v>20</v>
      </c>
      <c r="E6" s="49" t="s">
        <v>21</v>
      </c>
      <c r="F6" s="49"/>
      <c r="G6" s="49"/>
      <c r="H6" s="49"/>
      <c r="I6" s="49"/>
      <c r="J6" s="49" t="s">
        <v>14</v>
      </c>
      <c r="K6" s="49" t="s">
        <v>22</v>
      </c>
      <c r="L6" s="49"/>
      <c r="M6" s="49"/>
      <c r="N6" s="49"/>
    </row>
    <row r="7" spans="1:14" s="52" customFormat="1" ht="23.25" customHeight="1">
      <c r="A7" s="50" t="s">
        <v>39</v>
      </c>
      <c r="B7" s="50"/>
      <c r="C7" s="50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</row>
    <row r="8" spans="1:14" s="56" customFormat="1">
      <c r="A8" s="53" t="s">
        <v>18</v>
      </c>
      <c r="B8" s="54">
        <v>734000</v>
      </c>
      <c r="C8" s="55">
        <f t="shared" ref="C8:C25" si="0">SUM(D8:N8)</f>
        <v>665087.63</v>
      </c>
      <c r="D8" s="54">
        <v>0</v>
      </c>
      <c r="E8" s="54">
        <v>0</v>
      </c>
      <c r="F8" s="54">
        <v>0</v>
      </c>
      <c r="G8" s="54">
        <v>0</v>
      </c>
      <c r="H8" s="55">
        <v>0</v>
      </c>
      <c r="I8" s="55">
        <v>0</v>
      </c>
      <c r="J8" s="55">
        <v>0</v>
      </c>
      <c r="K8" s="55">
        <v>0</v>
      </c>
      <c r="L8" s="55">
        <v>0</v>
      </c>
      <c r="M8" s="55">
        <v>0</v>
      </c>
      <c r="N8" s="54">
        <v>665087.63</v>
      </c>
    </row>
    <row r="9" spans="1:14" s="56" customFormat="1">
      <c r="A9" s="53" t="s">
        <v>104</v>
      </c>
      <c r="B9" s="54">
        <v>0</v>
      </c>
      <c r="C9" s="55">
        <f t="shared" si="0"/>
        <v>8710600</v>
      </c>
      <c r="D9" s="54">
        <v>0</v>
      </c>
      <c r="E9" s="54">
        <v>0</v>
      </c>
      <c r="F9" s="54">
        <v>0</v>
      </c>
      <c r="G9" s="54">
        <v>0</v>
      </c>
      <c r="H9" s="55">
        <v>0</v>
      </c>
      <c r="I9" s="55">
        <v>0</v>
      </c>
      <c r="J9" s="55">
        <v>0</v>
      </c>
      <c r="K9" s="55">
        <v>0</v>
      </c>
      <c r="L9" s="55">
        <v>0</v>
      </c>
      <c r="M9" s="55">
        <v>0</v>
      </c>
      <c r="N9" s="54">
        <v>8710600</v>
      </c>
    </row>
    <row r="10" spans="1:14" s="56" customFormat="1">
      <c r="A10" s="53" t="s">
        <v>24</v>
      </c>
      <c r="B10" s="54">
        <v>2660120</v>
      </c>
      <c r="C10" s="55">
        <f t="shared" si="0"/>
        <v>2624640</v>
      </c>
      <c r="D10" s="54">
        <v>2624640</v>
      </c>
      <c r="E10" s="54">
        <v>0</v>
      </c>
      <c r="F10" s="54">
        <v>0</v>
      </c>
      <c r="G10" s="54">
        <v>0</v>
      </c>
      <c r="H10" s="55">
        <v>0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4">
        <v>0</v>
      </c>
    </row>
    <row r="11" spans="1:14" s="56" customFormat="1">
      <c r="A11" s="53" t="s">
        <v>25</v>
      </c>
      <c r="B11" s="54">
        <v>5400450</v>
      </c>
      <c r="C11" s="55">
        <f t="shared" si="0"/>
        <v>5236809</v>
      </c>
      <c r="D11" s="54">
        <v>3126206</v>
      </c>
      <c r="E11" s="54">
        <v>720000</v>
      </c>
      <c r="F11" s="54">
        <v>763240</v>
      </c>
      <c r="G11" s="54">
        <v>0</v>
      </c>
      <c r="H11" s="55">
        <v>0</v>
      </c>
      <c r="I11" s="55">
        <v>627363</v>
      </c>
      <c r="J11" s="55">
        <v>0</v>
      </c>
      <c r="K11" s="55">
        <v>0</v>
      </c>
      <c r="L11" s="55">
        <v>0</v>
      </c>
      <c r="M11" s="55">
        <v>0</v>
      </c>
      <c r="N11" s="54">
        <v>0</v>
      </c>
    </row>
    <row r="12" spans="1:14" s="56" customFormat="1">
      <c r="A12" s="53" t="s">
        <v>105</v>
      </c>
      <c r="B12" s="54">
        <v>0</v>
      </c>
      <c r="C12" s="55">
        <f t="shared" si="0"/>
        <v>425985</v>
      </c>
      <c r="D12" s="54">
        <v>0</v>
      </c>
      <c r="E12" s="54">
        <v>0</v>
      </c>
      <c r="F12" s="54">
        <v>425985</v>
      </c>
      <c r="G12" s="54">
        <v>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4">
        <v>0</v>
      </c>
    </row>
    <row r="13" spans="1:14" s="56" customFormat="1">
      <c r="A13" s="53" t="s">
        <v>27</v>
      </c>
      <c r="B13" s="54">
        <v>585130</v>
      </c>
      <c r="C13" s="55">
        <f t="shared" si="0"/>
        <v>465640</v>
      </c>
      <c r="D13" s="54">
        <v>279820</v>
      </c>
      <c r="E13" s="54">
        <v>54000</v>
      </c>
      <c r="F13" s="54">
        <v>93240</v>
      </c>
      <c r="G13" s="54">
        <v>0</v>
      </c>
      <c r="H13" s="55">
        <v>0</v>
      </c>
      <c r="I13" s="55">
        <v>38580</v>
      </c>
      <c r="J13" s="55">
        <v>0</v>
      </c>
      <c r="K13" s="55">
        <v>0</v>
      </c>
      <c r="L13" s="55">
        <v>0</v>
      </c>
      <c r="M13" s="55">
        <v>0</v>
      </c>
      <c r="N13" s="54">
        <v>0</v>
      </c>
    </row>
    <row r="14" spans="1:14" s="56" customFormat="1">
      <c r="A14" s="53" t="s">
        <v>82</v>
      </c>
      <c r="B14" s="54">
        <v>0</v>
      </c>
      <c r="C14" s="55">
        <f t="shared" si="0"/>
        <v>0</v>
      </c>
      <c r="D14" s="54">
        <v>0</v>
      </c>
      <c r="E14" s="54">
        <v>0</v>
      </c>
      <c r="F14" s="54">
        <v>0</v>
      </c>
      <c r="G14" s="54">
        <v>0</v>
      </c>
      <c r="H14" s="55">
        <v>0</v>
      </c>
      <c r="I14" s="55">
        <v>0</v>
      </c>
      <c r="J14" s="55">
        <v>0</v>
      </c>
      <c r="K14" s="55">
        <v>0</v>
      </c>
      <c r="L14" s="55">
        <v>0</v>
      </c>
      <c r="M14" s="55">
        <v>0</v>
      </c>
      <c r="N14" s="54">
        <v>0</v>
      </c>
    </row>
    <row r="15" spans="1:14" s="56" customFormat="1">
      <c r="A15" s="53" t="s">
        <v>28</v>
      </c>
      <c r="B15" s="54">
        <v>3109616</v>
      </c>
      <c r="C15" s="55">
        <f t="shared" si="0"/>
        <v>2159143.19</v>
      </c>
      <c r="D15" s="54">
        <v>883858.34</v>
      </c>
      <c r="E15" s="54">
        <v>95297.63</v>
      </c>
      <c r="F15" s="54">
        <v>334270.40000000002</v>
      </c>
      <c r="G15" s="54">
        <v>87181</v>
      </c>
      <c r="H15" s="55">
        <v>7900</v>
      </c>
      <c r="I15" s="55">
        <v>243858</v>
      </c>
      <c r="J15" s="55">
        <v>131800</v>
      </c>
      <c r="K15" s="55">
        <v>368377.82</v>
      </c>
      <c r="L15" s="55">
        <v>0</v>
      </c>
      <c r="M15" s="55">
        <v>6600</v>
      </c>
      <c r="N15" s="54">
        <v>0</v>
      </c>
    </row>
    <row r="16" spans="1:14" s="56" customFormat="1">
      <c r="A16" s="53" t="s">
        <v>106</v>
      </c>
      <c r="B16" s="54">
        <v>0</v>
      </c>
      <c r="C16" s="55">
        <f t="shared" si="0"/>
        <v>166687</v>
      </c>
      <c r="D16" s="54">
        <v>0</v>
      </c>
      <c r="E16" s="54">
        <v>0</v>
      </c>
      <c r="F16" s="54">
        <v>130187</v>
      </c>
      <c r="G16" s="54">
        <v>0</v>
      </c>
      <c r="H16" s="55">
        <v>0</v>
      </c>
      <c r="I16" s="55">
        <v>0</v>
      </c>
      <c r="J16" s="55">
        <v>36500</v>
      </c>
      <c r="K16" s="55">
        <v>0</v>
      </c>
      <c r="L16" s="55">
        <v>0</v>
      </c>
      <c r="M16" s="55">
        <v>0</v>
      </c>
      <c r="N16" s="54">
        <v>0</v>
      </c>
    </row>
    <row r="17" spans="1:14" s="56" customFormat="1">
      <c r="A17" s="53" t="s">
        <v>29</v>
      </c>
      <c r="B17" s="54">
        <v>1910900</v>
      </c>
      <c r="C17" s="55">
        <f t="shared" si="0"/>
        <v>1548178.4000000001</v>
      </c>
      <c r="D17" s="54">
        <v>226913.53</v>
      </c>
      <c r="E17" s="54">
        <v>166464</v>
      </c>
      <c r="F17" s="54">
        <v>848119.09</v>
      </c>
      <c r="G17" s="54">
        <v>0</v>
      </c>
      <c r="H17" s="55">
        <v>0</v>
      </c>
      <c r="I17" s="55">
        <v>257944.78</v>
      </c>
      <c r="J17" s="55">
        <v>0</v>
      </c>
      <c r="K17" s="55">
        <v>43657</v>
      </c>
      <c r="L17" s="55">
        <v>0</v>
      </c>
      <c r="M17" s="55">
        <v>5080</v>
      </c>
      <c r="N17" s="54">
        <v>0</v>
      </c>
    </row>
    <row r="18" spans="1:14" s="56" customFormat="1">
      <c r="A18" s="53" t="s">
        <v>107</v>
      </c>
      <c r="B18" s="54">
        <v>0</v>
      </c>
      <c r="C18" s="55">
        <f t="shared" si="0"/>
        <v>0</v>
      </c>
      <c r="D18" s="54">
        <v>0</v>
      </c>
      <c r="E18" s="54">
        <v>0</v>
      </c>
      <c r="F18" s="54">
        <v>0</v>
      </c>
      <c r="G18" s="54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4">
        <v>0</v>
      </c>
    </row>
    <row r="19" spans="1:14" s="56" customFormat="1">
      <c r="A19" s="53" t="s">
        <v>30</v>
      </c>
      <c r="B19" s="54">
        <v>529500</v>
      </c>
      <c r="C19" s="55">
        <f t="shared" si="0"/>
        <v>442137.05999999994</v>
      </c>
      <c r="D19" s="54">
        <v>368108.22</v>
      </c>
      <c r="E19" s="54">
        <v>29923.41</v>
      </c>
      <c r="F19" s="54">
        <v>44105.43</v>
      </c>
      <c r="G19" s="54">
        <v>0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  <c r="M19" s="55">
        <v>0</v>
      </c>
      <c r="N19" s="54">
        <v>0</v>
      </c>
    </row>
    <row r="20" spans="1:14" s="56" customFormat="1">
      <c r="A20" s="53" t="s">
        <v>45</v>
      </c>
      <c r="B20" s="54">
        <v>517100</v>
      </c>
      <c r="C20" s="55">
        <f t="shared" si="0"/>
        <v>503850</v>
      </c>
      <c r="D20" s="54">
        <v>293200</v>
      </c>
      <c r="E20" s="54">
        <v>32800</v>
      </c>
      <c r="F20" s="54">
        <v>90850</v>
      </c>
      <c r="G20" s="54">
        <v>0</v>
      </c>
      <c r="H20" s="55">
        <v>0</v>
      </c>
      <c r="I20" s="55">
        <v>87000</v>
      </c>
      <c r="J20" s="55">
        <v>0</v>
      </c>
      <c r="K20" s="55">
        <v>0</v>
      </c>
      <c r="L20" s="55">
        <v>0</v>
      </c>
      <c r="M20" s="55">
        <v>0</v>
      </c>
      <c r="N20" s="54">
        <v>0</v>
      </c>
    </row>
    <row r="21" spans="1:14" s="56" customFormat="1">
      <c r="A21" s="53" t="s">
        <v>46</v>
      </c>
      <c r="B21" s="54">
        <v>2702482.46</v>
      </c>
      <c r="C21" s="55">
        <f t="shared" si="0"/>
        <v>2295684</v>
      </c>
      <c r="D21" s="54">
        <v>0</v>
      </c>
      <c r="E21" s="54">
        <v>4684</v>
      </c>
      <c r="F21" s="54">
        <v>40000</v>
      </c>
      <c r="G21" s="54">
        <v>0</v>
      </c>
      <c r="H21" s="55">
        <v>0</v>
      </c>
      <c r="I21" s="55">
        <v>88000</v>
      </c>
      <c r="J21" s="55">
        <v>0</v>
      </c>
      <c r="K21" s="55">
        <v>0</v>
      </c>
      <c r="L21" s="55">
        <v>2163000</v>
      </c>
      <c r="M21" s="55">
        <v>0</v>
      </c>
      <c r="N21" s="54">
        <v>0</v>
      </c>
    </row>
    <row r="22" spans="1:14" s="56" customFormat="1">
      <c r="A22" s="53" t="s">
        <v>108</v>
      </c>
      <c r="B22" s="54">
        <v>0</v>
      </c>
      <c r="C22" s="55">
        <f t="shared" si="0"/>
        <v>4658000</v>
      </c>
      <c r="D22" s="54">
        <v>0</v>
      </c>
      <c r="E22" s="54">
        <v>0</v>
      </c>
      <c r="F22" s="54">
        <v>0</v>
      </c>
      <c r="G22" s="54">
        <v>0</v>
      </c>
      <c r="H22" s="55">
        <v>0</v>
      </c>
      <c r="I22" s="55">
        <v>0</v>
      </c>
      <c r="J22" s="55">
        <v>0</v>
      </c>
      <c r="K22" s="55">
        <v>0</v>
      </c>
      <c r="L22" s="55">
        <v>4658000</v>
      </c>
      <c r="M22" s="55">
        <v>0</v>
      </c>
      <c r="N22" s="54">
        <v>0</v>
      </c>
    </row>
    <row r="23" spans="1:14" s="56" customFormat="1">
      <c r="A23" s="53" t="s">
        <v>110</v>
      </c>
      <c r="B23" s="54">
        <v>0</v>
      </c>
      <c r="C23" s="55">
        <f t="shared" si="0"/>
        <v>887000</v>
      </c>
      <c r="D23" s="54">
        <v>0</v>
      </c>
      <c r="E23" s="54">
        <v>0</v>
      </c>
      <c r="F23" s="54">
        <v>0</v>
      </c>
      <c r="G23" s="54">
        <v>0</v>
      </c>
      <c r="H23" s="55">
        <v>0</v>
      </c>
      <c r="I23" s="55">
        <v>0</v>
      </c>
      <c r="J23" s="55">
        <v>0</v>
      </c>
      <c r="K23" s="55">
        <v>0</v>
      </c>
      <c r="L23" s="66">
        <v>887000</v>
      </c>
      <c r="M23" s="55">
        <v>0</v>
      </c>
      <c r="N23" s="54">
        <v>0</v>
      </c>
    </row>
    <row r="24" spans="1:14" s="56" customFormat="1">
      <c r="A24" s="53" t="s">
        <v>35</v>
      </c>
      <c r="B24" s="54">
        <v>20000</v>
      </c>
      <c r="C24" s="55">
        <f t="shared" si="0"/>
        <v>16000</v>
      </c>
      <c r="D24" s="54">
        <v>16000</v>
      </c>
      <c r="E24" s="54">
        <v>0</v>
      </c>
      <c r="F24" s="54">
        <v>0</v>
      </c>
      <c r="G24" s="54">
        <v>0</v>
      </c>
      <c r="H24" s="55">
        <v>0</v>
      </c>
      <c r="I24" s="55">
        <v>0</v>
      </c>
      <c r="J24" s="55">
        <v>0</v>
      </c>
      <c r="K24" s="55">
        <v>0</v>
      </c>
      <c r="L24" s="55">
        <v>0</v>
      </c>
      <c r="M24" s="55">
        <v>0</v>
      </c>
      <c r="N24" s="54">
        <v>0</v>
      </c>
    </row>
    <row r="25" spans="1:14" s="56" customFormat="1">
      <c r="A25" s="53" t="s">
        <v>37</v>
      </c>
      <c r="B25" s="54">
        <v>2830701.54</v>
      </c>
      <c r="C25" s="55">
        <f t="shared" si="0"/>
        <v>2580548.46</v>
      </c>
      <c r="D25" s="54">
        <v>15000</v>
      </c>
      <c r="E25" s="54">
        <v>0</v>
      </c>
      <c r="F25" s="54">
        <v>1489000</v>
      </c>
      <c r="G25" s="54">
        <v>67500</v>
      </c>
      <c r="H25" s="55">
        <v>0</v>
      </c>
      <c r="I25" s="55">
        <v>241201.54</v>
      </c>
      <c r="J25" s="55">
        <v>110000</v>
      </c>
      <c r="K25" s="55">
        <v>234985.92</v>
      </c>
      <c r="L25" s="55">
        <v>422861</v>
      </c>
      <c r="M25" s="55">
        <v>0</v>
      </c>
      <c r="N25" s="54">
        <v>0</v>
      </c>
    </row>
    <row r="26" spans="1:14" ht="21.75" thickBot="1">
      <c r="A26" s="57" t="s">
        <v>43</v>
      </c>
      <c r="B26" s="58">
        <f>SUM(B7:B25)</f>
        <v>21000000</v>
      </c>
      <c r="C26" s="58">
        <f>SUM(C8:C25)</f>
        <v>33385989.740000002</v>
      </c>
      <c r="D26" s="58">
        <f t="shared" ref="D26:N26" si="1">SUM(D8:D25)</f>
        <v>7833746.0899999999</v>
      </c>
      <c r="E26" s="58">
        <f t="shared" si="1"/>
        <v>1103169.04</v>
      </c>
      <c r="F26" s="58">
        <f t="shared" si="1"/>
        <v>4258996.92</v>
      </c>
      <c r="G26" s="58">
        <f t="shared" si="1"/>
        <v>154681</v>
      </c>
      <c r="H26" s="58">
        <f t="shared" si="1"/>
        <v>7900</v>
      </c>
      <c r="I26" s="58">
        <f t="shared" si="1"/>
        <v>1583947.32</v>
      </c>
      <c r="J26" s="58">
        <f t="shared" si="1"/>
        <v>278300</v>
      </c>
      <c r="K26" s="58">
        <f t="shared" si="1"/>
        <v>647020.74</v>
      </c>
      <c r="L26" s="58">
        <f t="shared" si="1"/>
        <v>8130861</v>
      </c>
      <c r="M26" s="58">
        <f t="shared" si="1"/>
        <v>11680</v>
      </c>
      <c r="N26" s="58">
        <f t="shared" si="1"/>
        <v>9375687.6300000008</v>
      </c>
    </row>
    <row r="27" spans="1:14" ht="21.75" thickTop="1">
      <c r="A27" s="59" t="s">
        <v>47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</row>
    <row r="28" spans="1:14">
      <c r="A28" s="61" t="s">
        <v>48</v>
      </c>
      <c r="B28" s="60">
        <v>638000</v>
      </c>
      <c r="C28" s="60">
        <v>640305.65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</row>
    <row r="29" spans="1:14">
      <c r="A29" s="61" t="s">
        <v>49</v>
      </c>
      <c r="B29" s="60">
        <v>216800</v>
      </c>
      <c r="C29" s="60">
        <v>155450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</row>
    <row r="30" spans="1:14">
      <c r="A30" s="61" t="s">
        <v>57</v>
      </c>
      <c r="B30" s="60">
        <v>150000</v>
      </c>
      <c r="C30" s="60">
        <v>139196.84</v>
      </c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</row>
    <row r="31" spans="1:14">
      <c r="A31" s="61" t="s">
        <v>50</v>
      </c>
      <c r="B31" s="60">
        <v>141000</v>
      </c>
      <c r="C31" s="60">
        <v>98050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</row>
    <row r="32" spans="1:14">
      <c r="A32" s="61" t="s">
        <v>51</v>
      </c>
      <c r="B32" s="60">
        <v>0</v>
      </c>
      <c r="C32" s="60">
        <v>0</v>
      </c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</row>
    <row r="33" spans="1:14">
      <c r="A33" s="61" t="s">
        <v>52</v>
      </c>
      <c r="B33" s="60">
        <v>13954200</v>
      </c>
      <c r="C33" s="60">
        <v>14412979.83</v>
      </c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</row>
    <row r="34" spans="1:14">
      <c r="A34" s="61" t="s">
        <v>53</v>
      </c>
      <c r="B34" s="60">
        <v>5900000</v>
      </c>
      <c r="C34" s="60">
        <v>4910963</v>
      </c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</row>
    <row r="35" spans="1:14">
      <c r="A35" s="61" t="s">
        <v>54</v>
      </c>
      <c r="B35" s="60">
        <v>0</v>
      </c>
      <c r="C35" s="60">
        <v>13961272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</row>
    <row r="36" spans="1:14" ht="21.75" thickBot="1">
      <c r="A36" s="62" t="s">
        <v>55</v>
      </c>
      <c r="B36" s="63">
        <f>SUM(B27:B35)</f>
        <v>21000000</v>
      </c>
      <c r="C36" s="63">
        <f t="shared" ref="C36" si="2">SUM(C27:C35)</f>
        <v>34318217.32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</row>
    <row r="37" spans="1:14" ht="27" customHeight="1" thickTop="1" thickBot="1">
      <c r="A37" s="42" t="s">
        <v>56</v>
      </c>
      <c r="B37" s="64"/>
      <c r="C37" s="65">
        <f>C36-C26</f>
        <v>932227.57999999821</v>
      </c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</row>
    <row r="38" spans="1:14" ht="21.75" thickTop="1"/>
  </sheetData>
  <mergeCells count="4">
    <mergeCell ref="A1:N1"/>
    <mergeCell ref="A2:N2"/>
    <mergeCell ref="A3:N3"/>
    <mergeCell ref="A4:A6"/>
  </mergeCells>
  <pageMargins left="0.32" right="0.15748031496062992" top="0.31496062992125984" bottom="0.15748031496062992" header="0.31496062992125984" footer="0.15748031496062992"/>
  <pageSetup paperSize="9" scale="6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38"/>
  <sheetViews>
    <sheetView view="pageBreakPreview" zoomScale="85" zoomScaleNormal="100" zoomScaleSheetLayoutView="85" workbookViewId="0">
      <pane xSplit="1" ySplit="6" topLeftCell="B13" activePane="bottomRight" state="frozen"/>
      <selection pane="topRight" activeCell="B1" sqref="B1"/>
      <selection pane="bottomLeft" activeCell="A7" sqref="A7"/>
      <selection pane="bottomRight" activeCell="N26" sqref="N26"/>
    </sheetView>
  </sheetViews>
  <sheetFormatPr defaultRowHeight="21"/>
  <cols>
    <col min="1" max="1" width="36.75" style="42" customWidth="1"/>
    <col min="2" max="2" width="15.375" style="42" customWidth="1"/>
    <col min="3" max="3" width="15.75" style="42" customWidth="1"/>
    <col min="4" max="4" width="13.25" style="42" customWidth="1"/>
    <col min="5" max="5" width="13" style="42" customWidth="1"/>
    <col min="6" max="6" width="13.875" style="42" customWidth="1"/>
    <col min="7" max="7" width="14.375" style="42" customWidth="1"/>
    <col min="8" max="8" width="12" style="42" customWidth="1"/>
    <col min="9" max="10" width="12.625" style="42" customWidth="1"/>
    <col min="11" max="11" width="14.75" style="42" customWidth="1"/>
    <col min="12" max="12" width="13.625" style="42" customWidth="1"/>
    <col min="13" max="13" width="11.125" style="42" customWidth="1"/>
    <col min="14" max="14" width="13.75" style="42" customWidth="1"/>
    <col min="15" max="16384" width="9" style="42"/>
  </cols>
  <sheetData>
    <row r="1" spans="1:14">
      <c r="A1" s="73" t="s">
        <v>99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>
      <c r="A2" s="73" t="s">
        <v>111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4">
      <c r="A3" s="73" t="s">
        <v>81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1:14" s="48" customFormat="1" ht="23.25" customHeight="1">
      <c r="A4" s="74" t="s">
        <v>42</v>
      </c>
      <c r="B4" s="47"/>
      <c r="C4" s="47"/>
      <c r="D4" s="47" t="s">
        <v>3</v>
      </c>
      <c r="E4" s="47" t="s">
        <v>4</v>
      </c>
      <c r="F4" s="47"/>
      <c r="G4" s="47"/>
      <c r="H4" s="47" t="s">
        <v>7</v>
      </c>
      <c r="I4" s="47" t="s">
        <v>8</v>
      </c>
      <c r="J4" s="47" t="s">
        <v>9</v>
      </c>
      <c r="K4" s="47" t="s">
        <v>10</v>
      </c>
      <c r="L4" s="47" t="s">
        <v>102</v>
      </c>
      <c r="M4" s="47"/>
      <c r="N4" s="47"/>
    </row>
    <row r="5" spans="1:14" s="48" customFormat="1" ht="23.25" customHeight="1">
      <c r="A5" s="74"/>
      <c r="B5" s="49" t="s">
        <v>44</v>
      </c>
      <c r="C5" s="49" t="s">
        <v>19</v>
      </c>
      <c r="D5" s="49" t="s">
        <v>11</v>
      </c>
      <c r="E5" s="49" t="s">
        <v>12</v>
      </c>
      <c r="F5" s="49" t="s">
        <v>5</v>
      </c>
      <c r="G5" s="49" t="s">
        <v>6</v>
      </c>
      <c r="H5" s="49" t="s">
        <v>13</v>
      </c>
      <c r="I5" s="49" t="s">
        <v>14</v>
      </c>
      <c r="J5" s="49" t="s">
        <v>15</v>
      </c>
      <c r="K5" s="49" t="s">
        <v>16</v>
      </c>
      <c r="L5" s="49" t="s">
        <v>101</v>
      </c>
      <c r="M5" s="49" t="s">
        <v>17</v>
      </c>
      <c r="N5" s="49" t="s">
        <v>18</v>
      </c>
    </row>
    <row r="6" spans="1:14" s="48" customFormat="1" ht="23.25" customHeight="1">
      <c r="A6" s="75"/>
      <c r="B6" s="49"/>
      <c r="C6" s="49"/>
      <c r="D6" s="49" t="s">
        <v>20</v>
      </c>
      <c r="E6" s="49" t="s">
        <v>21</v>
      </c>
      <c r="F6" s="49"/>
      <c r="G6" s="49"/>
      <c r="H6" s="49"/>
      <c r="I6" s="49"/>
      <c r="J6" s="49" t="s">
        <v>14</v>
      </c>
      <c r="K6" s="49" t="s">
        <v>22</v>
      </c>
      <c r="L6" s="49"/>
      <c r="M6" s="49"/>
      <c r="N6" s="49"/>
    </row>
    <row r="7" spans="1:14" s="52" customFormat="1" ht="23.25" customHeight="1">
      <c r="A7" s="50" t="s">
        <v>39</v>
      </c>
      <c r="B7" s="50"/>
      <c r="C7" s="50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</row>
    <row r="8" spans="1:14" s="56" customFormat="1">
      <c r="A8" s="53" t="s">
        <v>18</v>
      </c>
      <c r="B8" s="54">
        <v>734000</v>
      </c>
      <c r="C8" s="55">
        <f t="shared" ref="C8:C25" si="0">SUM(D8:N8)</f>
        <v>665087.63</v>
      </c>
      <c r="D8" s="54">
        <v>0</v>
      </c>
      <c r="E8" s="54">
        <v>0</v>
      </c>
      <c r="F8" s="54">
        <v>0</v>
      </c>
      <c r="G8" s="54">
        <v>0</v>
      </c>
      <c r="H8" s="55">
        <v>0</v>
      </c>
      <c r="I8" s="55">
        <v>0</v>
      </c>
      <c r="J8" s="55">
        <v>0</v>
      </c>
      <c r="K8" s="55">
        <v>0</v>
      </c>
      <c r="L8" s="55">
        <v>0</v>
      </c>
      <c r="M8" s="55">
        <v>0</v>
      </c>
      <c r="N8" s="54">
        <v>665087.63</v>
      </c>
    </row>
    <row r="9" spans="1:14" s="56" customFormat="1">
      <c r="A9" s="53" t="s">
        <v>104</v>
      </c>
      <c r="B9" s="54">
        <v>0</v>
      </c>
      <c r="C9" s="55">
        <f t="shared" si="0"/>
        <v>8710600</v>
      </c>
      <c r="D9" s="54">
        <v>0</v>
      </c>
      <c r="E9" s="54">
        <v>0</v>
      </c>
      <c r="F9" s="54">
        <v>0</v>
      </c>
      <c r="G9" s="54">
        <v>0</v>
      </c>
      <c r="H9" s="55">
        <v>0</v>
      </c>
      <c r="I9" s="55">
        <v>0</v>
      </c>
      <c r="J9" s="55">
        <v>0</v>
      </c>
      <c r="K9" s="55">
        <v>0</v>
      </c>
      <c r="L9" s="55">
        <v>0</v>
      </c>
      <c r="M9" s="55">
        <v>0</v>
      </c>
      <c r="N9" s="54">
        <v>8710600</v>
      </c>
    </row>
    <row r="10" spans="1:14" s="56" customFormat="1">
      <c r="A10" s="53" t="s">
        <v>24</v>
      </c>
      <c r="B10" s="54">
        <v>2660120</v>
      </c>
      <c r="C10" s="55">
        <f t="shared" si="0"/>
        <v>2624640</v>
      </c>
      <c r="D10" s="54">
        <v>2624640</v>
      </c>
      <c r="E10" s="54">
        <v>0</v>
      </c>
      <c r="F10" s="54">
        <v>0</v>
      </c>
      <c r="G10" s="54">
        <v>0</v>
      </c>
      <c r="H10" s="55">
        <v>0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4">
        <v>0</v>
      </c>
    </row>
    <row r="11" spans="1:14" s="56" customFormat="1">
      <c r="A11" s="53" t="s">
        <v>25</v>
      </c>
      <c r="B11" s="54">
        <v>5400450</v>
      </c>
      <c r="C11" s="55">
        <f t="shared" si="0"/>
        <v>5236809</v>
      </c>
      <c r="D11" s="54">
        <v>3126206</v>
      </c>
      <c r="E11" s="54">
        <v>720000</v>
      </c>
      <c r="F11" s="54">
        <v>763240</v>
      </c>
      <c r="G11" s="54">
        <v>0</v>
      </c>
      <c r="H11" s="55">
        <v>0</v>
      </c>
      <c r="I11" s="55">
        <v>627363</v>
      </c>
      <c r="J11" s="55">
        <v>0</v>
      </c>
      <c r="K11" s="55">
        <v>0</v>
      </c>
      <c r="L11" s="55">
        <v>0</v>
      </c>
      <c r="M11" s="55">
        <v>0</v>
      </c>
      <c r="N11" s="54">
        <v>0</v>
      </c>
    </row>
    <row r="12" spans="1:14" s="56" customFormat="1">
      <c r="A12" s="53" t="s">
        <v>105</v>
      </c>
      <c r="B12" s="54">
        <v>0</v>
      </c>
      <c r="C12" s="55">
        <f t="shared" si="0"/>
        <v>425985</v>
      </c>
      <c r="D12" s="54">
        <v>0</v>
      </c>
      <c r="E12" s="54">
        <v>0</v>
      </c>
      <c r="F12" s="54">
        <v>425985</v>
      </c>
      <c r="G12" s="54">
        <v>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4">
        <v>0</v>
      </c>
    </row>
    <row r="13" spans="1:14" s="56" customFormat="1">
      <c r="A13" s="53" t="s">
        <v>27</v>
      </c>
      <c r="B13" s="54">
        <v>585130</v>
      </c>
      <c r="C13" s="55">
        <f t="shared" si="0"/>
        <v>465640</v>
      </c>
      <c r="D13" s="54">
        <v>279820</v>
      </c>
      <c r="E13" s="54">
        <v>54000</v>
      </c>
      <c r="F13" s="54">
        <v>93240</v>
      </c>
      <c r="G13" s="54">
        <v>0</v>
      </c>
      <c r="H13" s="55">
        <v>0</v>
      </c>
      <c r="I13" s="55">
        <v>38580</v>
      </c>
      <c r="J13" s="55">
        <v>0</v>
      </c>
      <c r="K13" s="55">
        <v>0</v>
      </c>
      <c r="L13" s="55">
        <v>0</v>
      </c>
      <c r="M13" s="55">
        <v>0</v>
      </c>
      <c r="N13" s="54">
        <v>0</v>
      </c>
    </row>
    <row r="14" spans="1:14" s="56" customFormat="1">
      <c r="A14" s="53" t="s">
        <v>82</v>
      </c>
      <c r="B14" s="54">
        <v>0</v>
      </c>
      <c r="C14" s="55">
        <f t="shared" si="0"/>
        <v>0</v>
      </c>
      <c r="D14" s="54">
        <v>0</v>
      </c>
      <c r="E14" s="54">
        <v>0</v>
      </c>
      <c r="F14" s="54">
        <v>0</v>
      </c>
      <c r="G14" s="54">
        <v>0</v>
      </c>
      <c r="H14" s="55">
        <v>0</v>
      </c>
      <c r="I14" s="55">
        <v>0</v>
      </c>
      <c r="J14" s="55">
        <v>0</v>
      </c>
      <c r="K14" s="55">
        <v>0</v>
      </c>
      <c r="L14" s="55">
        <v>0</v>
      </c>
      <c r="M14" s="55">
        <v>0</v>
      </c>
      <c r="N14" s="54">
        <v>0</v>
      </c>
    </row>
    <row r="15" spans="1:14" s="56" customFormat="1">
      <c r="A15" s="53" t="s">
        <v>28</v>
      </c>
      <c r="B15" s="54">
        <v>3109616</v>
      </c>
      <c r="C15" s="55">
        <f t="shared" si="0"/>
        <v>2159143.19</v>
      </c>
      <c r="D15" s="54">
        <v>883858.34</v>
      </c>
      <c r="E15" s="54">
        <v>95297.63</v>
      </c>
      <c r="F15" s="54">
        <v>334270.40000000002</v>
      </c>
      <c r="G15" s="54">
        <v>87181</v>
      </c>
      <c r="H15" s="55">
        <v>7900</v>
      </c>
      <c r="I15" s="55">
        <v>243858</v>
      </c>
      <c r="J15" s="55">
        <v>131800</v>
      </c>
      <c r="K15" s="55">
        <v>368377.82</v>
      </c>
      <c r="L15" s="55">
        <v>0</v>
      </c>
      <c r="M15" s="55">
        <v>6600</v>
      </c>
      <c r="N15" s="54">
        <v>0</v>
      </c>
    </row>
    <row r="16" spans="1:14" s="56" customFormat="1">
      <c r="A16" s="53" t="s">
        <v>106</v>
      </c>
      <c r="B16" s="54">
        <v>0</v>
      </c>
      <c r="C16" s="55">
        <f t="shared" si="0"/>
        <v>166687</v>
      </c>
      <c r="D16" s="54">
        <v>0</v>
      </c>
      <c r="E16" s="54">
        <v>0</v>
      </c>
      <c r="F16" s="54">
        <v>130187</v>
      </c>
      <c r="G16" s="54">
        <v>0</v>
      </c>
      <c r="H16" s="55">
        <v>0</v>
      </c>
      <c r="I16" s="55">
        <v>0</v>
      </c>
      <c r="J16" s="55">
        <v>36500</v>
      </c>
      <c r="K16" s="55">
        <v>0</v>
      </c>
      <c r="L16" s="55">
        <v>0</v>
      </c>
      <c r="M16" s="55">
        <v>0</v>
      </c>
      <c r="N16" s="54">
        <v>0</v>
      </c>
    </row>
    <row r="17" spans="1:14" s="56" customFormat="1">
      <c r="A17" s="53" t="s">
        <v>29</v>
      </c>
      <c r="B17" s="54">
        <v>1910900</v>
      </c>
      <c r="C17" s="55">
        <f t="shared" si="0"/>
        <v>1548178.4000000001</v>
      </c>
      <c r="D17" s="54">
        <v>226913.53</v>
      </c>
      <c r="E17" s="54">
        <v>166464</v>
      </c>
      <c r="F17" s="54">
        <v>848119.09</v>
      </c>
      <c r="G17" s="54">
        <v>0</v>
      </c>
      <c r="H17" s="55">
        <v>0</v>
      </c>
      <c r="I17" s="55">
        <v>257944.78</v>
      </c>
      <c r="J17" s="55">
        <v>0</v>
      </c>
      <c r="K17" s="55">
        <v>43657</v>
      </c>
      <c r="L17" s="55">
        <v>0</v>
      </c>
      <c r="M17" s="55">
        <v>5080</v>
      </c>
      <c r="N17" s="54">
        <v>0</v>
      </c>
    </row>
    <row r="18" spans="1:14" s="56" customFormat="1">
      <c r="A18" s="53" t="s">
        <v>107</v>
      </c>
      <c r="B18" s="54">
        <v>0</v>
      </c>
      <c r="C18" s="55">
        <f t="shared" si="0"/>
        <v>0</v>
      </c>
      <c r="D18" s="54">
        <v>0</v>
      </c>
      <c r="E18" s="54">
        <v>0</v>
      </c>
      <c r="F18" s="54">
        <v>0</v>
      </c>
      <c r="G18" s="54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4">
        <v>0</v>
      </c>
    </row>
    <row r="19" spans="1:14" s="56" customFormat="1">
      <c r="A19" s="53" t="s">
        <v>30</v>
      </c>
      <c r="B19" s="54">
        <v>529500</v>
      </c>
      <c r="C19" s="55">
        <f t="shared" si="0"/>
        <v>442137.05999999994</v>
      </c>
      <c r="D19" s="54">
        <v>368108.22</v>
      </c>
      <c r="E19" s="54">
        <v>29923.41</v>
      </c>
      <c r="F19" s="54">
        <v>44105.43</v>
      </c>
      <c r="G19" s="54">
        <v>0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  <c r="M19" s="55">
        <v>0</v>
      </c>
      <c r="N19" s="54">
        <v>0</v>
      </c>
    </row>
    <row r="20" spans="1:14" s="56" customFormat="1">
      <c r="A20" s="53" t="s">
        <v>45</v>
      </c>
      <c r="B20" s="54">
        <v>517100</v>
      </c>
      <c r="C20" s="55">
        <f t="shared" si="0"/>
        <v>503850</v>
      </c>
      <c r="D20" s="54">
        <v>293200</v>
      </c>
      <c r="E20" s="54">
        <v>32800</v>
      </c>
      <c r="F20" s="54">
        <v>90850</v>
      </c>
      <c r="G20" s="54">
        <v>0</v>
      </c>
      <c r="H20" s="55">
        <v>0</v>
      </c>
      <c r="I20" s="55">
        <v>87000</v>
      </c>
      <c r="J20" s="55">
        <v>0</v>
      </c>
      <c r="K20" s="55">
        <v>0</v>
      </c>
      <c r="L20" s="55">
        <v>0</v>
      </c>
      <c r="M20" s="55">
        <v>0</v>
      </c>
      <c r="N20" s="54">
        <v>0</v>
      </c>
    </row>
    <row r="21" spans="1:14" s="56" customFormat="1">
      <c r="A21" s="53" t="s">
        <v>46</v>
      </c>
      <c r="B21" s="54">
        <v>2702482.46</v>
      </c>
      <c r="C21" s="55">
        <f t="shared" si="0"/>
        <v>2295684</v>
      </c>
      <c r="D21" s="54">
        <v>0</v>
      </c>
      <c r="E21" s="54">
        <v>4684</v>
      </c>
      <c r="F21" s="54">
        <v>40000</v>
      </c>
      <c r="G21" s="54">
        <v>0</v>
      </c>
      <c r="H21" s="55">
        <v>0</v>
      </c>
      <c r="I21" s="55">
        <v>88000</v>
      </c>
      <c r="J21" s="55">
        <v>0</v>
      </c>
      <c r="K21" s="55">
        <v>0</v>
      </c>
      <c r="L21" s="55">
        <v>2163000</v>
      </c>
      <c r="M21" s="55">
        <v>0</v>
      </c>
      <c r="N21" s="54">
        <v>0</v>
      </c>
    </row>
    <row r="22" spans="1:14" s="56" customFormat="1">
      <c r="A22" s="53" t="s">
        <v>108</v>
      </c>
      <c r="B22" s="54">
        <v>0</v>
      </c>
      <c r="C22" s="55">
        <f t="shared" si="0"/>
        <v>4658000</v>
      </c>
      <c r="D22" s="54">
        <v>0</v>
      </c>
      <c r="E22" s="54">
        <v>0</v>
      </c>
      <c r="F22" s="54">
        <v>0</v>
      </c>
      <c r="G22" s="54">
        <v>0</v>
      </c>
      <c r="H22" s="55">
        <v>0</v>
      </c>
      <c r="I22" s="55">
        <v>0</v>
      </c>
      <c r="J22" s="55">
        <v>0</v>
      </c>
      <c r="K22" s="55">
        <v>0</v>
      </c>
      <c r="L22" s="55">
        <v>4658000</v>
      </c>
      <c r="M22" s="55">
        <v>0</v>
      </c>
      <c r="N22" s="54">
        <v>0</v>
      </c>
    </row>
    <row r="23" spans="1:14" s="56" customFormat="1">
      <c r="A23" s="53" t="s">
        <v>110</v>
      </c>
      <c r="B23" s="54">
        <v>0</v>
      </c>
      <c r="C23" s="55">
        <f t="shared" si="0"/>
        <v>887000</v>
      </c>
      <c r="D23" s="54">
        <v>0</v>
      </c>
      <c r="E23" s="54">
        <v>0</v>
      </c>
      <c r="F23" s="54">
        <v>0</v>
      </c>
      <c r="G23" s="54">
        <v>0</v>
      </c>
      <c r="H23" s="55">
        <v>0</v>
      </c>
      <c r="I23" s="55">
        <v>0</v>
      </c>
      <c r="J23" s="55">
        <v>0</v>
      </c>
      <c r="K23" s="55">
        <v>0</v>
      </c>
      <c r="L23" s="66">
        <v>887000</v>
      </c>
      <c r="M23" s="55">
        <v>0</v>
      </c>
      <c r="N23" s="54">
        <v>0</v>
      </c>
    </row>
    <row r="24" spans="1:14" s="56" customFormat="1">
      <c r="A24" s="53" t="s">
        <v>35</v>
      </c>
      <c r="B24" s="54">
        <v>20000</v>
      </c>
      <c r="C24" s="55">
        <f t="shared" si="0"/>
        <v>16000</v>
      </c>
      <c r="D24" s="54">
        <v>16000</v>
      </c>
      <c r="E24" s="54">
        <v>0</v>
      </c>
      <c r="F24" s="54">
        <v>0</v>
      </c>
      <c r="G24" s="54">
        <v>0</v>
      </c>
      <c r="H24" s="55">
        <v>0</v>
      </c>
      <c r="I24" s="55">
        <v>0</v>
      </c>
      <c r="J24" s="55">
        <v>0</v>
      </c>
      <c r="K24" s="55">
        <v>0</v>
      </c>
      <c r="L24" s="55">
        <v>0</v>
      </c>
      <c r="M24" s="55">
        <v>0</v>
      </c>
      <c r="N24" s="54">
        <v>0</v>
      </c>
    </row>
    <row r="25" spans="1:14" s="56" customFormat="1">
      <c r="A25" s="53" t="s">
        <v>37</v>
      </c>
      <c r="B25" s="54">
        <v>2830701.54</v>
      </c>
      <c r="C25" s="55">
        <f t="shared" si="0"/>
        <v>2580548.46</v>
      </c>
      <c r="D25" s="54">
        <v>15000</v>
      </c>
      <c r="E25" s="54">
        <v>0</v>
      </c>
      <c r="F25" s="54">
        <v>1489000</v>
      </c>
      <c r="G25" s="54">
        <v>67500</v>
      </c>
      <c r="H25" s="55">
        <v>0</v>
      </c>
      <c r="I25" s="55">
        <v>241201.54</v>
      </c>
      <c r="J25" s="55">
        <v>110000</v>
      </c>
      <c r="K25" s="55">
        <v>234985.92</v>
      </c>
      <c r="L25" s="55">
        <v>422861</v>
      </c>
      <c r="M25" s="55">
        <v>0</v>
      </c>
      <c r="N25" s="54">
        <v>0</v>
      </c>
    </row>
    <row r="26" spans="1:14" ht="21.75" thickBot="1">
      <c r="A26" s="57" t="s">
        <v>43</v>
      </c>
      <c r="B26" s="58">
        <f>SUM(B7:B25)</f>
        <v>21000000</v>
      </c>
      <c r="C26" s="58">
        <f>SUM(C8:C25)</f>
        <v>33385989.740000002</v>
      </c>
      <c r="D26" s="58">
        <f t="shared" ref="D26:N26" si="1">SUM(D8:D25)</f>
        <v>7833746.0899999999</v>
      </c>
      <c r="E26" s="58">
        <f t="shared" si="1"/>
        <v>1103169.04</v>
      </c>
      <c r="F26" s="58">
        <f t="shared" si="1"/>
        <v>4258996.92</v>
      </c>
      <c r="G26" s="58">
        <f t="shared" si="1"/>
        <v>154681</v>
      </c>
      <c r="H26" s="58">
        <f t="shared" si="1"/>
        <v>7900</v>
      </c>
      <c r="I26" s="58">
        <f t="shared" si="1"/>
        <v>1583947.32</v>
      </c>
      <c r="J26" s="58">
        <f t="shared" si="1"/>
        <v>278300</v>
      </c>
      <c r="K26" s="58">
        <f t="shared" si="1"/>
        <v>647020.74</v>
      </c>
      <c r="L26" s="58">
        <f t="shared" si="1"/>
        <v>8130861</v>
      </c>
      <c r="M26" s="58">
        <f t="shared" si="1"/>
        <v>11680</v>
      </c>
      <c r="N26" s="58">
        <f t="shared" si="1"/>
        <v>9375687.6300000008</v>
      </c>
    </row>
    <row r="27" spans="1:14" ht="21.75" thickTop="1">
      <c r="A27" s="59" t="s">
        <v>47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</row>
    <row r="28" spans="1:14">
      <c r="A28" s="61" t="s">
        <v>48</v>
      </c>
      <c r="B28" s="60">
        <v>638000</v>
      </c>
      <c r="C28" s="60">
        <v>640305.65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</row>
    <row r="29" spans="1:14">
      <c r="A29" s="61" t="s">
        <v>49</v>
      </c>
      <c r="B29" s="60">
        <v>216800</v>
      </c>
      <c r="C29" s="60">
        <v>155450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</row>
    <row r="30" spans="1:14">
      <c r="A30" s="61" t="s">
        <v>57</v>
      </c>
      <c r="B30" s="60">
        <v>150000</v>
      </c>
      <c r="C30" s="60">
        <v>139196.84</v>
      </c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</row>
    <row r="31" spans="1:14">
      <c r="A31" s="61" t="s">
        <v>50</v>
      </c>
      <c r="B31" s="60">
        <v>141000</v>
      </c>
      <c r="C31" s="60">
        <v>98050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</row>
    <row r="32" spans="1:14">
      <c r="A32" s="61" t="s">
        <v>51</v>
      </c>
      <c r="B32" s="60">
        <v>0</v>
      </c>
      <c r="C32" s="60">
        <v>0</v>
      </c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</row>
    <row r="33" spans="1:14">
      <c r="A33" s="61" t="s">
        <v>52</v>
      </c>
      <c r="B33" s="60">
        <v>13954200</v>
      </c>
      <c r="C33" s="60">
        <v>14412979.83</v>
      </c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</row>
    <row r="34" spans="1:14">
      <c r="A34" s="61" t="s">
        <v>53</v>
      </c>
      <c r="B34" s="60">
        <v>5900000</v>
      </c>
      <c r="C34" s="60">
        <v>4910963</v>
      </c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</row>
    <row r="35" spans="1:14">
      <c r="A35" s="61" t="s">
        <v>54</v>
      </c>
      <c r="B35" s="60">
        <v>0</v>
      </c>
      <c r="C35" s="60">
        <v>13961272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</row>
    <row r="36" spans="1:14" ht="21.75" thickBot="1">
      <c r="A36" s="62" t="s">
        <v>55</v>
      </c>
      <c r="B36" s="63">
        <f>SUM(B27:B35)</f>
        <v>21000000</v>
      </c>
      <c r="C36" s="63">
        <f t="shared" ref="C36" si="2">SUM(C27:C35)</f>
        <v>34318217.32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</row>
    <row r="37" spans="1:14" ht="27" customHeight="1" thickTop="1" thickBot="1">
      <c r="A37" s="42" t="s">
        <v>56</v>
      </c>
      <c r="B37" s="64"/>
      <c r="C37" s="65">
        <f>C36-C26</f>
        <v>932227.57999999821</v>
      </c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</row>
    <row r="38" spans="1:14" ht="21.75" thickTop="1"/>
  </sheetData>
  <mergeCells count="4">
    <mergeCell ref="A1:N1"/>
    <mergeCell ref="A2:N2"/>
    <mergeCell ref="A3:N3"/>
    <mergeCell ref="A4:A6"/>
  </mergeCells>
  <pageMargins left="0.32" right="0.15748031496062992" top="0.31496062992125984" bottom="0.15748031496062992" header="0.31496062992125984" footer="0.15748031496062992"/>
  <pageSetup paperSize="9" scale="6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38"/>
  <sheetViews>
    <sheetView tabSelected="1" view="pageBreakPreview" zoomScale="85" zoomScaleNormal="100" zoomScaleSheetLayoutView="85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N26" sqref="N26"/>
    </sheetView>
  </sheetViews>
  <sheetFormatPr defaultRowHeight="21"/>
  <cols>
    <col min="1" max="1" width="36.75" style="42" customWidth="1"/>
    <col min="2" max="2" width="15.375" style="42" customWidth="1"/>
    <col min="3" max="3" width="15.75" style="42" customWidth="1"/>
    <col min="4" max="4" width="13.25" style="42" customWidth="1"/>
    <col min="5" max="5" width="13" style="42" customWidth="1"/>
    <col min="6" max="6" width="13.875" style="42" customWidth="1"/>
    <col min="7" max="7" width="14.375" style="42" customWidth="1"/>
    <col min="8" max="8" width="12" style="42" customWidth="1"/>
    <col min="9" max="10" width="12.625" style="42" customWidth="1"/>
    <col min="11" max="11" width="14.75" style="42" customWidth="1"/>
    <col min="12" max="12" width="13.625" style="42" customWidth="1"/>
    <col min="13" max="13" width="11.125" style="42" customWidth="1"/>
    <col min="14" max="14" width="13.75" style="42" customWidth="1"/>
    <col min="15" max="16384" width="9" style="42"/>
  </cols>
  <sheetData>
    <row r="1" spans="1:14">
      <c r="A1" s="73" t="s">
        <v>99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>
      <c r="A2" s="73" t="s">
        <v>112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4">
      <c r="A3" s="73" t="s">
        <v>81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1:14" s="48" customFormat="1" ht="23.25" customHeight="1">
      <c r="A4" s="74" t="s">
        <v>42</v>
      </c>
      <c r="B4" s="47"/>
      <c r="C4" s="47"/>
      <c r="D4" s="47" t="s">
        <v>3</v>
      </c>
      <c r="E4" s="47" t="s">
        <v>4</v>
      </c>
      <c r="F4" s="47"/>
      <c r="G4" s="47"/>
      <c r="H4" s="47" t="s">
        <v>7</v>
      </c>
      <c r="I4" s="47" t="s">
        <v>8</v>
      </c>
      <c r="J4" s="47" t="s">
        <v>9</v>
      </c>
      <c r="K4" s="47" t="s">
        <v>10</v>
      </c>
      <c r="L4" s="47" t="s">
        <v>102</v>
      </c>
      <c r="M4" s="47"/>
      <c r="N4" s="47"/>
    </row>
    <row r="5" spans="1:14" s="48" customFormat="1" ht="23.25" customHeight="1">
      <c r="A5" s="74"/>
      <c r="B5" s="49" t="s">
        <v>44</v>
      </c>
      <c r="C5" s="49" t="s">
        <v>19</v>
      </c>
      <c r="D5" s="49" t="s">
        <v>11</v>
      </c>
      <c r="E5" s="49" t="s">
        <v>12</v>
      </c>
      <c r="F5" s="49" t="s">
        <v>5</v>
      </c>
      <c r="G5" s="49" t="s">
        <v>6</v>
      </c>
      <c r="H5" s="49" t="s">
        <v>13</v>
      </c>
      <c r="I5" s="49" t="s">
        <v>14</v>
      </c>
      <c r="J5" s="49" t="s">
        <v>15</v>
      </c>
      <c r="K5" s="49" t="s">
        <v>16</v>
      </c>
      <c r="L5" s="49" t="s">
        <v>101</v>
      </c>
      <c r="M5" s="49" t="s">
        <v>17</v>
      </c>
      <c r="N5" s="49" t="s">
        <v>18</v>
      </c>
    </row>
    <row r="6" spans="1:14" s="48" customFormat="1" ht="23.25" customHeight="1">
      <c r="A6" s="75"/>
      <c r="B6" s="49"/>
      <c r="C6" s="49"/>
      <c r="D6" s="49" t="s">
        <v>20</v>
      </c>
      <c r="E6" s="49" t="s">
        <v>21</v>
      </c>
      <c r="F6" s="49"/>
      <c r="G6" s="49"/>
      <c r="H6" s="49"/>
      <c r="I6" s="49"/>
      <c r="J6" s="49" t="s">
        <v>14</v>
      </c>
      <c r="K6" s="49" t="s">
        <v>22</v>
      </c>
      <c r="L6" s="49"/>
      <c r="M6" s="49"/>
      <c r="N6" s="49"/>
    </row>
    <row r="7" spans="1:14" s="52" customFormat="1" ht="23.25" customHeight="1">
      <c r="A7" s="50" t="s">
        <v>39</v>
      </c>
      <c r="B7" s="50"/>
      <c r="C7" s="50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</row>
    <row r="8" spans="1:14" s="56" customFormat="1">
      <c r="A8" s="53" t="s">
        <v>18</v>
      </c>
      <c r="B8" s="54">
        <v>734000</v>
      </c>
      <c r="C8" s="55">
        <f t="shared" ref="C8:C25" si="0">SUM(D8:N8)</f>
        <v>665087.63</v>
      </c>
      <c r="D8" s="54">
        <v>0</v>
      </c>
      <c r="E8" s="54">
        <v>0</v>
      </c>
      <c r="F8" s="54">
        <v>0</v>
      </c>
      <c r="G8" s="54">
        <v>0</v>
      </c>
      <c r="H8" s="55">
        <v>0</v>
      </c>
      <c r="I8" s="55">
        <v>0</v>
      </c>
      <c r="J8" s="55">
        <v>0</v>
      </c>
      <c r="K8" s="55">
        <v>0</v>
      </c>
      <c r="L8" s="55">
        <v>0</v>
      </c>
      <c r="M8" s="55">
        <v>0</v>
      </c>
      <c r="N8" s="54">
        <v>665087.63</v>
      </c>
    </row>
    <row r="9" spans="1:14" s="56" customFormat="1">
      <c r="A9" s="53" t="s">
        <v>104</v>
      </c>
      <c r="B9" s="54">
        <v>0</v>
      </c>
      <c r="C9" s="55">
        <f t="shared" si="0"/>
        <v>8710600</v>
      </c>
      <c r="D9" s="54">
        <v>0</v>
      </c>
      <c r="E9" s="54">
        <v>0</v>
      </c>
      <c r="F9" s="54">
        <v>0</v>
      </c>
      <c r="G9" s="54">
        <v>0</v>
      </c>
      <c r="H9" s="55">
        <v>0</v>
      </c>
      <c r="I9" s="55">
        <v>0</v>
      </c>
      <c r="J9" s="55">
        <v>0</v>
      </c>
      <c r="K9" s="55">
        <v>0</v>
      </c>
      <c r="L9" s="55">
        <v>0</v>
      </c>
      <c r="M9" s="55">
        <v>0</v>
      </c>
      <c r="N9" s="54">
        <v>8710600</v>
      </c>
    </row>
    <row r="10" spans="1:14" s="56" customFormat="1">
      <c r="A10" s="53" t="s">
        <v>24</v>
      </c>
      <c r="B10" s="54">
        <v>2660120</v>
      </c>
      <c r="C10" s="55">
        <f t="shared" si="0"/>
        <v>2624640</v>
      </c>
      <c r="D10" s="54">
        <v>2624640</v>
      </c>
      <c r="E10" s="54">
        <v>0</v>
      </c>
      <c r="F10" s="54">
        <v>0</v>
      </c>
      <c r="G10" s="54">
        <v>0</v>
      </c>
      <c r="H10" s="55">
        <v>0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4">
        <v>0</v>
      </c>
    </row>
    <row r="11" spans="1:14" s="56" customFormat="1">
      <c r="A11" s="53" t="s">
        <v>25</v>
      </c>
      <c r="B11" s="54">
        <v>5400450</v>
      </c>
      <c r="C11" s="55">
        <f t="shared" si="0"/>
        <v>5236809</v>
      </c>
      <c r="D11" s="54">
        <v>3126206</v>
      </c>
      <c r="E11" s="54">
        <v>720000</v>
      </c>
      <c r="F11" s="54">
        <v>763240</v>
      </c>
      <c r="G11" s="54">
        <v>0</v>
      </c>
      <c r="H11" s="55">
        <v>0</v>
      </c>
      <c r="I11" s="55">
        <v>627363</v>
      </c>
      <c r="J11" s="55">
        <v>0</v>
      </c>
      <c r="K11" s="55">
        <v>0</v>
      </c>
      <c r="L11" s="55">
        <v>0</v>
      </c>
      <c r="M11" s="55">
        <v>0</v>
      </c>
      <c r="N11" s="54">
        <v>0</v>
      </c>
    </row>
    <row r="12" spans="1:14" s="56" customFormat="1">
      <c r="A12" s="53" t="s">
        <v>105</v>
      </c>
      <c r="B12" s="54">
        <v>0</v>
      </c>
      <c r="C12" s="55">
        <f t="shared" si="0"/>
        <v>425985</v>
      </c>
      <c r="D12" s="54">
        <v>0</v>
      </c>
      <c r="E12" s="54">
        <v>0</v>
      </c>
      <c r="F12" s="54">
        <v>425985</v>
      </c>
      <c r="G12" s="54">
        <v>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4">
        <v>0</v>
      </c>
    </row>
    <row r="13" spans="1:14" s="56" customFormat="1">
      <c r="A13" s="53" t="s">
        <v>27</v>
      </c>
      <c r="B13" s="54">
        <v>585130</v>
      </c>
      <c r="C13" s="55">
        <f t="shared" si="0"/>
        <v>465640</v>
      </c>
      <c r="D13" s="54">
        <v>279820</v>
      </c>
      <c r="E13" s="54">
        <v>54000</v>
      </c>
      <c r="F13" s="54">
        <v>93240</v>
      </c>
      <c r="G13" s="54">
        <v>0</v>
      </c>
      <c r="H13" s="55">
        <v>0</v>
      </c>
      <c r="I13" s="55">
        <v>38580</v>
      </c>
      <c r="J13" s="55">
        <v>0</v>
      </c>
      <c r="K13" s="55">
        <v>0</v>
      </c>
      <c r="L13" s="55">
        <v>0</v>
      </c>
      <c r="M13" s="55">
        <v>0</v>
      </c>
      <c r="N13" s="54">
        <v>0</v>
      </c>
    </row>
    <row r="14" spans="1:14" s="56" customFormat="1">
      <c r="A14" s="53" t="s">
        <v>82</v>
      </c>
      <c r="B14" s="54">
        <v>0</v>
      </c>
      <c r="C14" s="55">
        <f t="shared" si="0"/>
        <v>0</v>
      </c>
      <c r="D14" s="54">
        <v>0</v>
      </c>
      <c r="E14" s="54">
        <v>0</v>
      </c>
      <c r="F14" s="54">
        <v>0</v>
      </c>
      <c r="G14" s="54">
        <v>0</v>
      </c>
      <c r="H14" s="55">
        <v>0</v>
      </c>
      <c r="I14" s="55">
        <v>0</v>
      </c>
      <c r="J14" s="55">
        <v>0</v>
      </c>
      <c r="K14" s="55">
        <v>0</v>
      </c>
      <c r="L14" s="55">
        <v>0</v>
      </c>
      <c r="M14" s="55">
        <v>0</v>
      </c>
      <c r="N14" s="54">
        <v>0</v>
      </c>
    </row>
    <row r="15" spans="1:14" s="56" customFormat="1">
      <c r="A15" s="53" t="s">
        <v>28</v>
      </c>
      <c r="B15" s="54">
        <v>3109616</v>
      </c>
      <c r="C15" s="55">
        <f t="shared" si="0"/>
        <v>2159143.19</v>
      </c>
      <c r="D15" s="54">
        <v>883858.34</v>
      </c>
      <c r="E15" s="54">
        <v>95297.63</v>
      </c>
      <c r="F15" s="54">
        <v>334270.40000000002</v>
      </c>
      <c r="G15" s="54">
        <v>87181</v>
      </c>
      <c r="H15" s="55">
        <v>7900</v>
      </c>
      <c r="I15" s="55">
        <v>243858</v>
      </c>
      <c r="J15" s="55">
        <v>131800</v>
      </c>
      <c r="K15" s="55">
        <v>368377.82</v>
      </c>
      <c r="L15" s="55">
        <v>0</v>
      </c>
      <c r="M15" s="55">
        <v>6600</v>
      </c>
      <c r="N15" s="54">
        <v>0</v>
      </c>
    </row>
    <row r="16" spans="1:14" s="56" customFormat="1">
      <c r="A16" s="53" t="s">
        <v>106</v>
      </c>
      <c r="B16" s="54">
        <v>0</v>
      </c>
      <c r="C16" s="55">
        <f t="shared" si="0"/>
        <v>166687</v>
      </c>
      <c r="D16" s="54">
        <v>0</v>
      </c>
      <c r="E16" s="54">
        <v>0</v>
      </c>
      <c r="F16" s="54">
        <v>130187</v>
      </c>
      <c r="G16" s="54">
        <v>0</v>
      </c>
      <c r="H16" s="55">
        <v>0</v>
      </c>
      <c r="I16" s="55">
        <v>0</v>
      </c>
      <c r="J16" s="55">
        <v>36500</v>
      </c>
      <c r="K16" s="55">
        <v>0</v>
      </c>
      <c r="L16" s="55">
        <v>0</v>
      </c>
      <c r="M16" s="55">
        <v>0</v>
      </c>
      <c r="N16" s="54">
        <v>0</v>
      </c>
    </row>
    <row r="17" spans="1:14" s="56" customFormat="1">
      <c r="A17" s="53" t="s">
        <v>29</v>
      </c>
      <c r="B17" s="54">
        <v>1910900</v>
      </c>
      <c r="C17" s="55">
        <f t="shared" si="0"/>
        <v>1548178.4000000001</v>
      </c>
      <c r="D17" s="54">
        <v>226913.53</v>
      </c>
      <c r="E17" s="54">
        <v>166464</v>
      </c>
      <c r="F17" s="54">
        <v>848119.09</v>
      </c>
      <c r="G17" s="54">
        <v>0</v>
      </c>
      <c r="H17" s="55">
        <v>0</v>
      </c>
      <c r="I17" s="55">
        <v>257944.78</v>
      </c>
      <c r="J17" s="55">
        <v>0</v>
      </c>
      <c r="K17" s="55">
        <v>43657</v>
      </c>
      <c r="L17" s="55">
        <v>0</v>
      </c>
      <c r="M17" s="55">
        <v>5080</v>
      </c>
      <c r="N17" s="54">
        <v>0</v>
      </c>
    </row>
    <row r="18" spans="1:14" s="56" customFormat="1">
      <c r="A18" s="53" t="s">
        <v>107</v>
      </c>
      <c r="B18" s="54">
        <v>0</v>
      </c>
      <c r="C18" s="55">
        <f t="shared" si="0"/>
        <v>0</v>
      </c>
      <c r="D18" s="54">
        <v>0</v>
      </c>
      <c r="E18" s="54">
        <v>0</v>
      </c>
      <c r="F18" s="54">
        <v>0</v>
      </c>
      <c r="G18" s="54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4">
        <v>0</v>
      </c>
    </row>
    <row r="19" spans="1:14" s="56" customFormat="1">
      <c r="A19" s="53" t="s">
        <v>30</v>
      </c>
      <c r="B19" s="54">
        <v>529500</v>
      </c>
      <c r="C19" s="55">
        <f t="shared" si="0"/>
        <v>442137.05999999994</v>
      </c>
      <c r="D19" s="54">
        <v>368108.22</v>
      </c>
      <c r="E19" s="54">
        <v>29923.41</v>
      </c>
      <c r="F19" s="54">
        <v>44105.43</v>
      </c>
      <c r="G19" s="54">
        <v>0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  <c r="M19" s="55">
        <v>0</v>
      </c>
      <c r="N19" s="54">
        <v>0</v>
      </c>
    </row>
    <row r="20" spans="1:14" s="56" customFormat="1">
      <c r="A20" s="53" t="s">
        <v>45</v>
      </c>
      <c r="B20" s="54">
        <v>517100</v>
      </c>
      <c r="C20" s="55">
        <f t="shared" si="0"/>
        <v>503850</v>
      </c>
      <c r="D20" s="54">
        <v>293200</v>
      </c>
      <c r="E20" s="54">
        <v>32800</v>
      </c>
      <c r="F20" s="54">
        <v>90850</v>
      </c>
      <c r="G20" s="54">
        <v>0</v>
      </c>
      <c r="H20" s="55">
        <v>0</v>
      </c>
      <c r="I20" s="55">
        <v>87000</v>
      </c>
      <c r="J20" s="55">
        <v>0</v>
      </c>
      <c r="K20" s="55">
        <v>0</v>
      </c>
      <c r="L20" s="55">
        <v>0</v>
      </c>
      <c r="M20" s="55">
        <v>0</v>
      </c>
      <c r="N20" s="54">
        <v>0</v>
      </c>
    </row>
    <row r="21" spans="1:14" s="56" customFormat="1">
      <c r="A21" s="53" t="s">
        <v>46</v>
      </c>
      <c r="B21" s="54">
        <v>2702482.46</v>
      </c>
      <c r="C21" s="55">
        <f t="shared" si="0"/>
        <v>2295684</v>
      </c>
      <c r="D21" s="54">
        <v>0</v>
      </c>
      <c r="E21" s="54">
        <v>4684</v>
      </c>
      <c r="F21" s="54">
        <v>40000</v>
      </c>
      <c r="G21" s="54">
        <v>0</v>
      </c>
      <c r="H21" s="55">
        <v>0</v>
      </c>
      <c r="I21" s="55">
        <v>88000</v>
      </c>
      <c r="J21" s="55">
        <v>0</v>
      </c>
      <c r="K21" s="55">
        <v>0</v>
      </c>
      <c r="L21" s="55">
        <v>2163000</v>
      </c>
      <c r="M21" s="55">
        <v>0</v>
      </c>
      <c r="N21" s="54">
        <v>0</v>
      </c>
    </row>
    <row r="22" spans="1:14" s="56" customFormat="1">
      <c r="A22" s="53" t="s">
        <v>108</v>
      </c>
      <c r="B22" s="54">
        <v>0</v>
      </c>
      <c r="C22" s="55">
        <f t="shared" si="0"/>
        <v>4658000</v>
      </c>
      <c r="D22" s="54">
        <v>0</v>
      </c>
      <c r="E22" s="54">
        <v>0</v>
      </c>
      <c r="F22" s="54">
        <v>0</v>
      </c>
      <c r="G22" s="54">
        <v>0</v>
      </c>
      <c r="H22" s="55">
        <v>0</v>
      </c>
      <c r="I22" s="55">
        <v>0</v>
      </c>
      <c r="J22" s="55">
        <v>0</v>
      </c>
      <c r="K22" s="55">
        <v>0</v>
      </c>
      <c r="L22" s="55">
        <v>4658000</v>
      </c>
      <c r="M22" s="55">
        <v>0</v>
      </c>
      <c r="N22" s="54">
        <v>0</v>
      </c>
    </row>
    <row r="23" spans="1:14" s="56" customFormat="1">
      <c r="A23" s="53" t="s">
        <v>110</v>
      </c>
      <c r="B23" s="54">
        <v>0</v>
      </c>
      <c r="C23" s="55">
        <f t="shared" si="0"/>
        <v>887000</v>
      </c>
      <c r="D23" s="54">
        <v>0</v>
      </c>
      <c r="E23" s="54">
        <v>0</v>
      </c>
      <c r="F23" s="54">
        <v>0</v>
      </c>
      <c r="G23" s="54">
        <v>0</v>
      </c>
      <c r="H23" s="55">
        <v>0</v>
      </c>
      <c r="I23" s="55">
        <v>0</v>
      </c>
      <c r="J23" s="55">
        <v>0</v>
      </c>
      <c r="K23" s="55">
        <v>0</v>
      </c>
      <c r="L23" s="66">
        <v>887000</v>
      </c>
      <c r="M23" s="55">
        <v>0</v>
      </c>
      <c r="N23" s="54">
        <v>0</v>
      </c>
    </row>
    <row r="24" spans="1:14" s="56" customFormat="1">
      <c r="A24" s="53" t="s">
        <v>35</v>
      </c>
      <c r="B24" s="54">
        <v>20000</v>
      </c>
      <c r="C24" s="55">
        <f t="shared" si="0"/>
        <v>16000</v>
      </c>
      <c r="D24" s="54">
        <v>16000</v>
      </c>
      <c r="E24" s="54">
        <v>0</v>
      </c>
      <c r="F24" s="54">
        <v>0</v>
      </c>
      <c r="G24" s="54">
        <v>0</v>
      </c>
      <c r="H24" s="55">
        <v>0</v>
      </c>
      <c r="I24" s="55">
        <v>0</v>
      </c>
      <c r="J24" s="55">
        <v>0</v>
      </c>
      <c r="K24" s="55">
        <v>0</v>
      </c>
      <c r="L24" s="55">
        <v>0</v>
      </c>
      <c r="M24" s="55">
        <v>0</v>
      </c>
      <c r="N24" s="54">
        <v>0</v>
      </c>
    </row>
    <row r="25" spans="1:14" s="56" customFormat="1">
      <c r="A25" s="53" t="s">
        <v>37</v>
      </c>
      <c r="B25" s="54">
        <v>2830701.54</v>
      </c>
      <c r="C25" s="55">
        <f t="shared" si="0"/>
        <v>2580548.46</v>
      </c>
      <c r="D25" s="54">
        <v>15000</v>
      </c>
      <c r="E25" s="54">
        <v>0</v>
      </c>
      <c r="F25" s="54">
        <v>1489000</v>
      </c>
      <c r="G25" s="54">
        <v>67500</v>
      </c>
      <c r="H25" s="55">
        <v>0</v>
      </c>
      <c r="I25" s="55">
        <v>241201.54</v>
      </c>
      <c r="J25" s="55">
        <v>110000</v>
      </c>
      <c r="K25" s="55">
        <v>234985.92</v>
      </c>
      <c r="L25" s="55">
        <v>422861</v>
      </c>
      <c r="M25" s="55">
        <v>0</v>
      </c>
      <c r="N25" s="54">
        <v>0</v>
      </c>
    </row>
    <row r="26" spans="1:14" ht="21.75" thickBot="1">
      <c r="A26" s="57" t="s">
        <v>43</v>
      </c>
      <c r="B26" s="58">
        <f>SUM(B7:B25)</f>
        <v>21000000</v>
      </c>
      <c r="C26" s="58">
        <f>SUM(C8:C25)</f>
        <v>33385989.740000002</v>
      </c>
      <c r="D26" s="58">
        <f t="shared" ref="D26:N26" si="1">SUM(D8:D25)</f>
        <v>7833746.0899999999</v>
      </c>
      <c r="E26" s="58">
        <f t="shared" si="1"/>
        <v>1103169.04</v>
      </c>
      <c r="F26" s="58">
        <f t="shared" si="1"/>
        <v>4258996.92</v>
      </c>
      <c r="G26" s="58">
        <f t="shared" si="1"/>
        <v>154681</v>
      </c>
      <c r="H26" s="58">
        <f t="shared" si="1"/>
        <v>7900</v>
      </c>
      <c r="I26" s="58">
        <f t="shared" si="1"/>
        <v>1583947.32</v>
      </c>
      <c r="J26" s="58">
        <f t="shared" si="1"/>
        <v>278300</v>
      </c>
      <c r="K26" s="58">
        <f t="shared" si="1"/>
        <v>647020.74</v>
      </c>
      <c r="L26" s="58">
        <f t="shared" si="1"/>
        <v>8130861</v>
      </c>
      <c r="M26" s="58">
        <f t="shared" si="1"/>
        <v>11680</v>
      </c>
      <c r="N26" s="58">
        <f t="shared" si="1"/>
        <v>9375687.6300000008</v>
      </c>
    </row>
    <row r="27" spans="1:14" ht="21.75" thickTop="1">
      <c r="A27" s="59" t="s">
        <v>47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</row>
    <row r="28" spans="1:14">
      <c r="A28" s="61" t="s">
        <v>48</v>
      </c>
      <c r="B28" s="60">
        <v>638000</v>
      </c>
      <c r="C28" s="60">
        <v>640305.65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</row>
    <row r="29" spans="1:14">
      <c r="A29" s="61" t="s">
        <v>49</v>
      </c>
      <c r="B29" s="60">
        <v>216800</v>
      </c>
      <c r="C29" s="60">
        <v>155450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</row>
    <row r="30" spans="1:14">
      <c r="A30" s="61" t="s">
        <v>57</v>
      </c>
      <c r="B30" s="60">
        <v>150000</v>
      </c>
      <c r="C30" s="60">
        <v>139196.84</v>
      </c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</row>
    <row r="31" spans="1:14">
      <c r="A31" s="61" t="s">
        <v>50</v>
      </c>
      <c r="B31" s="60">
        <v>141000</v>
      </c>
      <c r="C31" s="60">
        <v>98050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</row>
    <row r="32" spans="1:14">
      <c r="A32" s="61" t="s">
        <v>51</v>
      </c>
      <c r="B32" s="60">
        <v>0</v>
      </c>
      <c r="C32" s="60">
        <v>0</v>
      </c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</row>
    <row r="33" spans="1:14">
      <c r="A33" s="61" t="s">
        <v>52</v>
      </c>
      <c r="B33" s="60">
        <v>13954200</v>
      </c>
      <c r="C33" s="60">
        <v>14412979.83</v>
      </c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</row>
    <row r="34" spans="1:14">
      <c r="A34" s="61" t="s">
        <v>53</v>
      </c>
      <c r="B34" s="60">
        <v>5900000</v>
      </c>
      <c r="C34" s="60">
        <v>4910963</v>
      </c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</row>
    <row r="35" spans="1:14">
      <c r="A35" s="61" t="s">
        <v>54</v>
      </c>
      <c r="B35" s="60">
        <v>0</v>
      </c>
      <c r="C35" s="60">
        <v>13961272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</row>
    <row r="36" spans="1:14" ht="21.75" thickBot="1">
      <c r="A36" s="62" t="s">
        <v>55</v>
      </c>
      <c r="B36" s="63">
        <f>SUM(B27:B35)</f>
        <v>21000000</v>
      </c>
      <c r="C36" s="63">
        <f t="shared" ref="C36" si="2">SUM(C27:C35)</f>
        <v>34318217.32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</row>
    <row r="37" spans="1:14" ht="27" customHeight="1" thickTop="1" thickBot="1">
      <c r="A37" s="42" t="s">
        <v>56</v>
      </c>
      <c r="B37" s="64"/>
      <c r="C37" s="65">
        <f>C36-C26</f>
        <v>932227.57999999821</v>
      </c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</row>
    <row r="38" spans="1:14" ht="21.75" thickTop="1"/>
  </sheetData>
  <mergeCells count="4">
    <mergeCell ref="A1:N1"/>
    <mergeCell ref="A2:N2"/>
    <mergeCell ref="A3:N3"/>
    <mergeCell ref="A4:A6"/>
  </mergeCells>
  <pageMargins left="0.32" right="0.15748031496062992" top="0.31496062992125984" bottom="0.15748031496062992" header="0.31496062992125984" footer="0.15748031496062992"/>
  <pageSetup paperSize="9" scale="6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T78"/>
  <sheetViews>
    <sheetView view="pageBreakPreview" topLeftCell="A55" zoomScaleNormal="100" zoomScaleSheetLayoutView="100" workbookViewId="0">
      <selection activeCell="D72" sqref="D72"/>
    </sheetView>
  </sheetViews>
  <sheetFormatPr defaultRowHeight="21"/>
  <cols>
    <col min="1" max="1" width="2.375" style="1" customWidth="1"/>
    <col min="2" max="2" width="3.625" style="23" customWidth="1"/>
    <col min="3" max="3" width="41.875" style="1" customWidth="1"/>
    <col min="4" max="4" width="13.125" style="1" customWidth="1"/>
    <col min="5" max="5" width="10.375" style="1" customWidth="1"/>
    <col min="6" max="6" width="17.375" style="38" customWidth="1"/>
    <col min="7" max="7" width="20" style="19" customWidth="1"/>
    <col min="8" max="16384" width="9" style="19"/>
  </cols>
  <sheetData>
    <row r="1" spans="1:7">
      <c r="A1" s="68" t="s">
        <v>99</v>
      </c>
      <c r="B1" s="68"/>
      <c r="C1" s="68"/>
      <c r="D1" s="68"/>
      <c r="E1" s="68"/>
      <c r="F1" s="68"/>
    </row>
    <row r="2" spans="1:7">
      <c r="A2" s="68" t="s">
        <v>59</v>
      </c>
      <c r="B2" s="68"/>
      <c r="C2" s="68"/>
      <c r="D2" s="68"/>
      <c r="E2" s="68"/>
      <c r="F2" s="68"/>
    </row>
    <row r="3" spans="1:7">
      <c r="A3" s="68" t="s">
        <v>98</v>
      </c>
      <c r="B3" s="68"/>
      <c r="C3" s="68"/>
      <c r="D3" s="68"/>
      <c r="E3" s="68"/>
      <c r="F3" s="68"/>
    </row>
    <row r="4" spans="1:7" ht="12.75" customHeight="1">
      <c r="A4" s="18"/>
      <c r="B4" s="18"/>
      <c r="C4" s="18"/>
      <c r="D4" s="18"/>
      <c r="E4" s="18"/>
      <c r="F4" s="37"/>
    </row>
    <row r="5" spans="1:7">
      <c r="A5" s="22" t="s">
        <v>60</v>
      </c>
    </row>
    <row r="6" spans="1:7">
      <c r="B6" s="24" t="s">
        <v>61</v>
      </c>
    </row>
    <row r="7" spans="1:7" ht="24" customHeight="1">
      <c r="B7" s="23" t="s">
        <v>62</v>
      </c>
      <c r="C7" s="79"/>
      <c r="D7" s="80"/>
      <c r="E7" s="80"/>
      <c r="F7" s="39"/>
      <c r="G7" s="31"/>
    </row>
    <row r="8" spans="1:7" ht="24" customHeight="1">
      <c r="B8" s="23" t="s">
        <v>63</v>
      </c>
      <c r="C8" s="79"/>
      <c r="D8" s="80"/>
      <c r="E8" s="80"/>
      <c r="F8" s="39"/>
      <c r="G8" s="31"/>
    </row>
    <row r="9" spans="1:7" ht="24" customHeight="1">
      <c r="B9" s="23" t="s">
        <v>64</v>
      </c>
      <c r="C9" s="79"/>
      <c r="D9" s="80"/>
      <c r="E9" s="80"/>
      <c r="F9" s="39"/>
      <c r="G9" s="31"/>
    </row>
    <row r="10" spans="1:7" ht="24" customHeight="1">
      <c r="B10" s="23" t="s">
        <v>65</v>
      </c>
      <c r="C10" s="79"/>
      <c r="D10" s="80"/>
      <c r="E10" s="80"/>
      <c r="F10" s="39"/>
      <c r="G10" s="31"/>
    </row>
    <row r="11" spans="1:7" ht="24" customHeight="1">
      <c r="B11" s="23" t="s">
        <v>72</v>
      </c>
      <c r="C11" s="79"/>
      <c r="D11" s="80"/>
      <c r="E11" s="80"/>
      <c r="F11" s="39"/>
      <c r="G11" s="31"/>
    </row>
    <row r="12" spans="1:7" ht="24" customHeight="1">
      <c r="B12" s="23" t="s">
        <v>73</v>
      </c>
      <c r="C12" s="79"/>
      <c r="D12" s="80"/>
      <c r="E12" s="80"/>
      <c r="F12" s="39"/>
      <c r="G12" s="31"/>
    </row>
    <row r="13" spans="1:7" ht="24" customHeight="1">
      <c r="B13" s="23" t="s">
        <v>74</v>
      </c>
      <c r="C13" s="79"/>
      <c r="D13" s="80"/>
      <c r="E13" s="80"/>
      <c r="F13" s="39"/>
      <c r="G13" s="31"/>
    </row>
    <row r="14" spans="1:7">
      <c r="B14" s="23" t="s">
        <v>75</v>
      </c>
      <c r="C14" s="79"/>
      <c r="D14" s="80"/>
      <c r="E14" s="80"/>
      <c r="F14" s="39"/>
      <c r="G14" s="31"/>
    </row>
    <row r="15" spans="1:7">
      <c r="B15" s="23" t="s">
        <v>76</v>
      </c>
      <c r="C15" s="79"/>
      <c r="D15" s="80"/>
      <c r="E15" s="80"/>
      <c r="F15" s="39"/>
      <c r="G15" s="31"/>
    </row>
    <row r="16" spans="1:7">
      <c r="B16" s="23" t="s">
        <v>77</v>
      </c>
      <c r="C16" s="79"/>
      <c r="D16" s="80"/>
      <c r="E16" s="80"/>
      <c r="F16" s="39"/>
      <c r="G16" s="31"/>
    </row>
    <row r="17" spans="2:7">
      <c r="B17" s="23" t="s">
        <v>78</v>
      </c>
      <c r="C17" s="79"/>
      <c r="D17" s="80"/>
      <c r="E17" s="80"/>
      <c r="F17" s="39"/>
      <c r="G17" s="31"/>
    </row>
    <row r="18" spans="2:7">
      <c r="B18" s="23" t="s">
        <v>79</v>
      </c>
      <c r="C18" s="79"/>
      <c r="D18" s="80"/>
      <c r="E18" s="80"/>
      <c r="F18" s="39"/>
      <c r="G18" s="31"/>
    </row>
    <row r="19" spans="2:7">
      <c r="B19" s="23" t="s">
        <v>80</v>
      </c>
      <c r="C19" s="79"/>
      <c r="D19" s="80"/>
      <c r="E19" s="80"/>
      <c r="F19" s="39"/>
      <c r="G19" s="31"/>
    </row>
    <row r="20" spans="2:7">
      <c r="B20" s="23" t="s">
        <v>84</v>
      </c>
      <c r="C20" s="79"/>
      <c r="D20" s="80"/>
      <c r="E20" s="80"/>
      <c r="F20" s="39"/>
      <c r="G20" s="31"/>
    </row>
    <row r="21" spans="2:7">
      <c r="B21" s="23" t="s">
        <v>85</v>
      </c>
      <c r="C21" s="79"/>
      <c r="D21" s="80"/>
      <c r="E21" s="80"/>
      <c r="F21" s="39"/>
      <c r="G21" s="31"/>
    </row>
    <row r="22" spans="2:7">
      <c r="B22" s="23" t="s">
        <v>86</v>
      </c>
      <c r="C22" s="79"/>
      <c r="D22" s="80"/>
      <c r="E22" s="80"/>
      <c r="F22" s="39"/>
      <c r="G22" s="31"/>
    </row>
    <row r="23" spans="2:7">
      <c r="B23" s="23" t="s">
        <v>87</v>
      </c>
      <c r="C23" s="79"/>
      <c r="D23" s="80"/>
      <c r="E23" s="80"/>
      <c r="F23" s="39"/>
      <c r="G23" s="31"/>
    </row>
    <row r="24" spans="2:7">
      <c r="B24" s="23" t="s">
        <v>88</v>
      </c>
      <c r="C24" s="79"/>
      <c r="D24" s="80"/>
      <c r="E24" s="80"/>
      <c r="F24" s="39"/>
      <c r="G24" s="31"/>
    </row>
    <row r="25" spans="2:7">
      <c r="B25" s="23" t="s">
        <v>89</v>
      </c>
      <c r="C25" s="79"/>
      <c r="D25" s="80"/>
      <c r="E25" s="80"/>
      <c r="F25" s="39"/>
      <c r="G25" s="31"/>
    </row>
    <row r="26" spans="2:7">
      <c r="B26" s="23" t="s">
        <v>90</v>
      </c>
      <c r="C26" s="79"/>
      <c r="D26" s="80"/>
      <c r="E26" s="80"/>
      <c r="F26" s="39"/>
      <c r="G26" s="31"/>
    </row>
    <row r="27" spans="2:7">
      <c r="B27" s="23" t="s">
        <v>91</v>
      </c>
      <c r="C27" s="79"/>
      <c r="D27" s="80"/>
      <c r="E27" s="80"/>
      <c r="F27" s="39"/>
      <c r="G27" s="31"/>
    </row>
    <row r="28" spans="2:7">
      <c r="B28" s="23" t="s">
        <v>92</v>
      </c>
      <c r="C28" s="79"/>
      <c r="D28" s="80"/>
      <c r="E28" s="80"/>
      <c r="F28" s="39"/>
      <c r="G28" s="31"/>
    </row>
    <row r="29" spans="2:7">
      <c r="B29" s="23" t="s">
        <v>93</v>
      </c>
      <c r="C29" s="79"/>
      <c r="D29" s="80"/>
      <c r="E29" s="80"/>
      <c r="F29" s="39"/>
      <c r="G29" s="31"/>
    </row>
    <row r="30" spans="2:7">
      <c r="B30" s="23" t="s">
        <v>94</v>
      </c>
      <c r="C30" s="79"/>
      <c r="D30" s="80"/>
      <c r="E30" s="80"/>
      <c r="F30" s="39"/>
      <c r="G30" s="31"/>
    </row>
    <row r="31" spans="2:7">
      <c r="B31" s="23" t="s">
        <v>95</v>
      </c>
      <c r="C31" s="79"/>
      <c r="D31" s="80"/>
      <c r="E31" s="80"/>
      <c r="F31" s="39"/>
      <c r="G31" s="31"/>
    </row>
    <row r="32" spans="2:7">
      <c r="B32" s="23" t="s">
        <v>96</v>
      </c>
      <c r="C32" s="79"/>
      <c r="D32" s="80"/>
      <c r="E32" s="80"/>
      <c r="F32" s="39"/>
      <c r="G32" s="31"/>
    </row>
    <row r="33" spans="1:20" s="44" customFormat="1">
      <c r="A33" s="42"/>
      <c r="B33" s="43" t="s">
        <v>97</v>
      </c>
      <c r="C33" s="81"/>
      <c r="D33" s="82"/>
      <c r="E33" s="82"/>
      <c r="F33" s="39"/>
      <c r="G33" s="35"/>
    </row>
    <row r="34" spans="1:20" ht="21.75" thickBot="1">
      <c r="F34" s="25">
        <f>SUM(F3:F33)</f>
        <v>0</v>
      </c>
      <c r="G34" s="36">
        <f>F34-F22-F10--F17</f>
        <v>0</v>
      </c>
    </row>
    <row r="35" spans="1:20" ht="21.75" thickTop="1">
      <c r="R35" s="76"/>
      <c r="S35" s="77"/>
      <c r="T35" s="78"/>
    </row>
    <row r="36" spans="1:20">
      <c r="R36" s="76"/>
      <c r="S36" s="77"/>
      <c r="T36" s="78"/>
    </row>
    <row r="37" spans="1:20">
      <c r="R37" s="76"/>
      <c r="S37" s="77"/>
      <c r="T37" s="78"/>
    </row>
    <row r="38" spans="1:20">
      <c r="R38" s="29"/>
      <c r="S38" s="30"/>
      <c r="T38" s="31"/>
    </row>
    <row r="39" spans="1:20" ht="24.75" customHeight="1">
      <c r="F39" s="40"/>
      <c r="R39" s="76"/>
      <c r="S39" s="77"/>
      <c r="T39" s="78"/>
    </row>
    <row r="40" spans="1:20" ht="24.75" customHeight="1">
      <c r="A40" s="22" t="s">
        <v>66</v>
      </c>
      <c r="R40" s="76"/>
      <c r="S40" s="77"/>
      <c r="T40" s="78"/>
    </row>
    <row r="41" spans="1:20" ht="24" customHeight="1">
      <c r="B41" s="24" t="s">
        <v>67</v>
      </c>
      <c r="R41" s="76"/>
      <c r="S41" s="77"/>
      <c r="T41" s="78"/>
    </row>
    <row r="42" spans="1:20" ht="24" customHeight="1">
      <c r="B42" s="23" t="s">
        <v>62</v>
      </c>
      <c r="C42" s="79"/>
      <c r="D42" s="80"/>
      <c r="E42" s="80"/>
      <c r="F42" s="39"/>
      <c r="G42" s="34"/>
      <c r="R42" s="76"/>
      <c r="S42" s="77"/>
      <c r="T42" s="78"/>
    </row>
    <row r="43" spans="1:20">
      <c r="B43" s="23" t="s">
        <v>63</v>
      </c>
      <c r="C43" s="79"/>
      <c r="D43" s="80"/>
      <c r="E43" s="80"/>
      <c r="F43" s="39"/>
      <c r="G43" s="34"/>
      <c r="R43" s="76"/>
      <c r="S43" s="77"/>
      <c r="T43" s="78"/>
    </row>
    <row r="44" spans="1:20">
      <c r="B44" s="23" t="s">
        <v>64</v>
      </c>
      <c r="C44" s="79"/>
      <c r="D44" s="80"/>
      <c r="E44" s="80"/>
      <c r="F44" s="39"/>
      <c r="G44" s="34"/>
      <c r="R44" s="76"/>
      <c r="S44" s="77"/>
      <c r="T44" s="78"/>
    </row>
    <row r="45" spans="1:20">
      <c r="B45" s="23" t="s">
        <v>65</v>
      </c>
      <c r="C45" s="79"/>
      <c r="D45" s="80"/>
      <c r="E45" s="80"/>
      <c r="F45" s="39"/>
      <c r="G45" s="33"/>
      <c r="R45" s="76"/>
      <c r="S45" s="77"/>
      <c r="T45" s="78"/>
    </row>
    <row r="46" spans="1:20">
      <c r="B46" s="23" t="s">
        <v>72</v>
      </c>
      <c r="C46" s="79"/>
      <c r="D46" s="80"/>
      <c r="E46" s="80"/>
      <c r="F46" s="39"/>
      <c r="G46" s="33"/>
      <c r="R46" s="76"/>
      <c r="S46" s="77"/>
      <c r="T46" s="78"/>
    </row>
    <row r="47" spans="1:20" ht="24.75" customHeight="1">
      <c r="B47" s="23" t="s">
        <v>73</v>
      </c>
      <c r="C47" s="79"/>
      <c r="D47" s="80"/>
      <c r="E47" s="80"/>
      <c r="F47" s="39"/>
      <c r="G47" s="34"/>
      <c r="R47" s="76"/>
      <c r="S47" s="77"/>
      <c r="T47" s="78"/>
    </row>
    <row r="48" spans="1:20" ht="24.75" customHeight="1">
      <c r="B48" s="23" t="s">
        <v>74</v>
      </c>
      <c r="C48" s="79"/>
      <c r="D48" s="80"/>
      <c r="E48" s="80"/>
      <c r="F48" s="39"/>
      <c r="G48" s="34"/>
      <c r="R48" s="76"/>
      <c r="S48" s="77"/>
      <c r="T48" s="78"/>
    </row>
    <row r="49" spans="1:20" ht="24.75" customHeight="1" thickBot="1">
      <c r="C49" s="32"/>
      <c r="D49" s="33"/>
      <c r="E49" s="33"/>
      <c r="F49" s="25">
        <f>SUM(F42:F48)</f>
        <v>0</v>
      </c>
      <c r="R49" s="29"/>
      <c r="S49" s="30"/>
      <c r="T49" s="31"/>
    </row>
    <row r="50" spans="1:20" ht="24.75" customHeight="1" thickTop="1">
      <c r="C50" s="32"/>
      <c r="D50" s="33"/>
      <c r="E50" s="33"/>
      <c r="F50" s="40"/>
      <c r="R50" s="29"/>
      <c r="S50" s="30"/>
      <c r="T50" s="31"/>
    </row>
    <row r="51" spans="1:20" ht="24" customHeight="1">
      <c r="A51" s="22" t="s">
        <v>68</v>
      </c>
      <c r="R51" s="76"/>
      <c r="S51" s="77"/>
      <c r="T51" s="78"/>
    </row>
    <row r="52" spans="1:20" ht="24" customHeight="1">
      <c r="B52" s="24" t="s">
        <v>69</v>
      </c>
      <c r="R52" s="76"/>
      <c r="S52" s="77"/>
      <c r="T52" s="78"/>
    </row>
    <row r="53" spans="1:20" ht="24" customHeight="1">
      <c r="C53" s="1" t="s">
        <v>83</v>
      </c>
      <c r="F53" s="38">
        <v>0</v>
      </c>
      <c r="R53" s="76"/>
      <c r="S53" s="77"/>
      <c r="T53" s="78"/>
    </row>
    <row r="54" spans="1:20" ht="24.75" customHeight="1" thickBot="1">
      <c r="F54" s="25">
        <f>SUM(F53:F53)</f>
        <v>0</v>
      </c>
      <c r="R54" s="76"/>
      <c r="S54" s="77"/>
      <c r="T54" s="78"/>
    </row>
    <row r="55" spans="1:20" ht="24.75" customHeight="1" thickTop="1">
      <c r="A55" s="22" t="s">
        <v>71</v>
      </c>
      <c r="R55" s="76"/>
      <c r="S55" s="77"/>
      <c r="T55" s="78"/>
    </row>
    <row r="56" spans="1:20" ht="24" customHeight="1">
      <c r="B56" s="24" t="s">
        <v>70</v>
      </c>
      <c r="R56" s="76"/>
      <c r="S56" s="77"/>
      <c r="T56" s="78"/>
    </row>
    <row r="57" spans="1:20">
      <c r="B57" s="23" t="s">
        <v>62</v>
      </c>
      <c r="C57" s="20"/>
      <c r="D57" s="21"/>
      <c r="E57" s="21"/>
      <c r="F57" s="41"/>
      <c r="R57" s="76"/>
      <c r="S57" s="77"/>
      <c r="T57" s="78"/>
    </row>
    <row r="58" spans="1:20">
      <c r="B58" s="23" t="s">
        <v>63</v>
      </c>
      <c r="C58" s="20"/>
      <c r="D58" s="21"/>
      <c r="E58" s="21"/>
      <c r="F58" s="41"/>
      <c r="R58" s="76"/>
      <c r="S58" s="77"/>
      <c r="T58" s="78"/>
    </row>
    <row r="59" spans="1:20">
      <c r="B59" s="23" t="s">
        <v>64</v>
      </c>
      <c r="C59" s="20"/>
      <c r="D59" s="21"/>
      <c r="E59" s="21"/>
      <c r="F59" s="41"/>
      <c r="R59" s="76"/>
      <c r="S59" s="77"/>
      <c r="T59" s="78"/>
    </row>
    <row r="60" spans="1:20">
      <c r="B60" s="23" t="s">
        <v>65</v>
      </c>
      <c r="C60" s="20"/>
      <c r="D60" s="21"/>
      <c r="E60" s="21"/>
      <c r="F60" s="41"/>
      <c r="R60" s="76"/>
      <c r="S60" s="77"/>
      <c r="T60" s="78"/>
    </row>
    <row r="61" spans="1:20">
      <c r="B61" s="23" t="s">
        <v>72</v>
      </c>
      <c r="C61" s="20"/>
      <c r="D61" s="21"/>
      <c r="E61" s="21"/>
      <c r="F61" s="41"/>
      <c r="R61" s="76"/>
      <c r="S61" s="77"/>
      <c r="T61" s="78"/>
    </row>
    <row r="62" spans="1:20">
      <c r="B62" s="23" t="s">
        <v>73</v>
      </c>
      <c r="C62" s="20"/>
      <c r="D62" s="21"/>
      <c r="E62" s="21"/>
      <c r="F62" s="41"/>
      <c r="R62" s="76"/>
      <c r="S62" s="77"/>
      <c r="T62" s="78"/>
    </row>
    <row r="63" spans="1:20">
      <c r="B63" s="23" t="s">
        <v>74</v>
      </c>
      <c r="C63" s="20"/>
      <c r="D63" s="21"/>
      <c r="E63" s="21"/>
      <c r="F63" s="41"/>
      <c r="R63" s="76"/>
      <c r="S63" s="77"/>
      <c r="T63" s="78"/>
    </row>
    <row r="64" spans="1:20">
      <c r="B64" s="23" t="s">
        <v>75</v>
      </c>
      <c r="C64" s="20"/>
      <c r="D64" s="21"/>
      <c r="E64" s="21"/>
      <c r="F64" s="41"/>
    </row>
    <row r="65" spans="2:6">
      <c r="B65" s="23" t="s">
        <v>76</v>
      </c>
      <c r="C65" s="20"/>
      <c r="D65" s="21"/>
      <c r="E65" s="21"/>
      <c r="F65" s="41"/>
    </row>
    <row r="66" spans="2:6">
      <c r="B66" s="23" t="s">
        <v>77</v>
      </c>
      <c r="C66" s="20"/>
      <c r="D66" s="21"/>
      <c r="E66" s="21"/>
      <c r="F66" s="41"/>
    </row>
    <row r="67" spans="2:6">
      <c r="B67" s="23" t="s">
        <v>78</v>
      </c>
      <c r="C67" s="20"/>
      <c r="D67" s="21"/>
      <c r="E67" s="21"/>
      <c r="F67" s="41"/>
    </row>
    <row r="68" spans="2:6">
      <c r="B68" s="23" t="s">
        <v>79</v>
      </c>
      <c r="C68" s="20"/>
      <c r="D68" s="21"/>
      <c r="E68" s="21"/>
      <c r="F68" s="41"/>
    </row>
    <row r="69" spans="2:6">
      <c r="B69" s="23" t="s">
        <v>80</v>
      </c>
      <c r="C69" s="20"/>
      <c r="D69" s="21"/>
      <c r="E69" s="21"/>
      <c r="F69" s="41"/>
    </row>
    <row r="70" spans="2:6">
      <c r="B70" s="23" t="s">
        <v>84</v>
      </c>
      <c r="C70" s="20"/>
      <c r="D70" s="21"/>
      <c r="E70" s="21"/>
      <c r="F70" s="41"/>
    </row>
    <row r="71" spans="2:6">
      <c r="B71" s="23" t="s">
        <v>85</v>
      </c>
      <c r="C71" s="20"/>
      <c r="D71" s="21"/>
      <c r="E71" s="21"/>
      <c r="F71" s="41"/>
    </row>
    <row r="72" spans="2:6">
      <c r="B72" s="23" t="s">
        <v>86</v>
      </c>
      <c r="C72" s="20"/>
      <c r="D72" s="21"/>
      <c r="E72" s="21"/>
      <c r="F72" s="41"/>
    </row>
    <row r="73" spans="2:6">
      <c r="B73" s="23" t="s">
        <v>87</v>
      </c>
      <c r="C73" s="20"/>
      <c r="D73" s="21"/>
      <c r="E73" s="21"/>
      <c r="F73" s="41"/>
    </row>
    <row r="74" spans="2:6">
      <c r="B74" s="23" t="s">
        <v>88</v>
      </c>
      <c r="C74" s="20"/>
      <c r="D74" s="21"/>
      <c r="E74" s="21"/>
      <c r="F74" s="41"/>
    </row>
    <row r="75" spans="2:6">
      <c r="B75" s="23" t="s">
        <v>89</v>
      </c>
      <c r="C75" s="20"/>
      <c r="D75" s="21"/>
      <c r="E75" s="21"/>
      <c r="F75" s="41"/>
    </row>
    <row r="76" spans="2:6">
      <c r="B76" s="23" t="s">
        <v>90</v>
      </c>
      <c r="C76" s="20"/>
      <c r="D76" s="21"/>
      <c r="E76" s="21"/>
      <c r="F76" s="41"/>
    </row>
    <row r="77" spans="2:6" ht="21.75" thickBot="1">
      <c r="F77" s="25">
        <f>SUM(F57:F76)</f>
        <v>0</v>
      </c>
    </row>
    <row r="78" spans="2:6" ht="21.75" thickTop="1"/>
  </sheetData>
  <mergeCells count="63">
    <mergeCell ref="A2:F2"/>
    <mergeCell ref="A3:F3"/>
    <mergeCell ref="A1:F1"/>
    <mergeCell ref="C9:E9"/>
    <mergeCell ref="C10:E10"/>
    <mergeCell ref="C7:E7"/>
    <mergeCell ref="C8:E8"/>
    <mergeCell ref="C11:E11"/>
    <mergeCell ref="C12:E12"/>
    <mergeCell ref="C13:E13"/>
    <mergeCell ref="C14:E14"/>
    <mergeCell ref="C15:E15"/>
    <mergeCell ref="C16:E16"/>
    <mergeCell ref="C17:E17"/>
    <mergeCell ref="C18:E18"/>
    <mergeCell ref="C24:E24"/>
    <mergeCell ref="C25:E25"/>
    <mergeCell ref="C26:E26"/>
    <mergeCell ref="C27:E27"/>
    <mergeCell ref="C19:E19"/>
    <mergeCell ref="C20:E20"/>
    <mergeCell ref="C21:E21"/>
    <mergeCell ref="C22:E22"/>
    <mergeCell ref="C23:E23"/>
    <mergeCell ref="C33:E33"/>
    <mergeCell ref="C28:E28"/>
    <mergeCell ref="C29:E29"/>
    <mergeCell ref="C30:E30"/>
    <mergeCell ref="C31:E31"/>
    <mergeCell ref="C32:E32"/>
    <mergeCell ref="R35:T35"/>
    <mergeCell ref="R36:T36"/>
    <mergeCell ref="R37:T37"/>
    <mergeCell ref="R39:T39"/>
    <mergeCell ref="R40:T40"/>
    <mergeCell ref="R41:T41"/>
    <mergeCell ref="R42:T42"/>
    <mergeCell ref="C42:E42"/>
    <mergeCell ref="C43:E43"/>
    <mergeCell ref="R61:T61"/>
    <mergeCell ref="C44:E44"/>
    <mergeCell ref="C45:E45"/>
    <mergeCell ref="C46:E46"/>
    <mergeCell ref="C47:E47"/>
    <mergeCell ref="C48:E48"/>
    <mergeCell ref="R45:T45"/>
    <mergeCell ref="R46:T46"/>
    <mergeCell ref="R47:T47"/>
    <mergeCell ref="R48:T48"/>
    <mergeCell ref="R51:T51"/>
    <mergeCell ref="R56:T56"/>
    <mergeCell ref="R62:T62"/>
    <mergeCell ref="R63:T63"/>
    <mergeCell ref="R59:T59"/>
    <mergeCell ref="R60:T60"/>
    <mergeCell ref="R43:T43"/>
    <mergeCell ref="R44:T44"/>
    <mergeCell ref="R57:T57"/>
    <mergeCell ref="R58:T58"/>
    <mergeCell ref="R52:T52"/>
    <mergeCell ref="R53:T53"/>
    <mergeCell ref="R54:T54"/>
    <mergeCell ref="R55:T55"/>
  </mergeCells>
  <pageMargins left="0.94488188976377963" right="0.70866141732283472" top="0.51181102362204722" bottom="0.15748031496062992" header="0.55118110236220474" footer="0.15748031496062992"/>
  <pageSetup paperSize="9"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5"/>
  <sheetViews>
    <sheetView workbookViewId="0">
      <selection activeCell="H8" sqref="H8"/>
    </sheetView>
  </sheetViews>
  <sheetFormatPr defaultRowHeight="21"/>
  <cols>
    <col min="1" max="1" width="13.25" style="1" customWidth="1"/>
  </cols>
  <sheetData>
    <row r="1" spans="1:1" ht="14.25">
      <c r="A1"/>
    </row>
    <row r="2" spans="1:1" ht="14.25">
      <c r="A2"/>
    </row>
    <row r="3" spans="1:1" ht="14.25">
      <c r="A3"/>
    </row>
    <row r="4" spans="1:1">
      <c r="A4" s="27" t="s">
        <v>3</v>
      </c>
    </row>
    <row r="5" spans="1:1">
      <c r="A5" s="28" t="s">
        <v>11</v>
      </c>
    </row>
    <row r="6" spans="1:1">
      <c r="A6" s="28" t="s">
        <v>20</v>
      </c>
    </row>
    <row r="7" spans="1:1">
      <c r="A7" s="26"/>
    </row>
    <row r="8" spans="1:1">
      <c r="A8" s="6"/>
    </row>
    <row r="9" spans="1:1">
      <c r="A9" s="17"/>
    </row>
    <row r="10" spans="1:1">
      <c r="A10" s="6"/>
    </row>
    <row r="11" spans="1:1">
      <c r="A11" s="6"/>
    </row>
    <row r="12" spans="1:1">
      <c r="A12" s="17"/>
    </row>
    <row r="13" spans="1:1">
      <c r="A13" s="6"/>
    </row>
    <row r="14" spans="1:1">
      <c r="A14" s="6"/>
    </row>
    <row r="15" spans="1:1">
      <c r="A15" s="17"/>
    </row>
    <row r="16" spans="1:1">
      <c r="A16" s="6"/>
    </row>
    <row r="17" spans="1:1">
      <c r="A17" s="17"/>
    </row>
    <row r="18" spans="1:1">
      <c r="A18" s="6"/>
    </row>
    <row r="19" spans="1:1">
      <c r="A19" s="6"/>
    </row>
    <row r="20" spans="1:1">
      <c r="A20" s="6"/>
    </row>
    <row r="21" spans="1:1">
      <c r="A21" s="17"/>
    </row>
    <row r="22" spans="1:1">
      <c r="A22" s="6"/>
    </row>
    <row r="23" spans="1:1">
      <c r="A23" s="6"/>
    </row>
    <row r="24" spans="1:1" ht="21.75" thickBot="1">
      <c r="A24" s="12">
        <f t="shared" ref="A24" si="0">SUM(A8:A23)</f>
        <v>0</v>
      </c>
    </row>
    <row r="25" spans="1:1" ht="21.75" thickTop="1">
      <c r="A25" s="6"/>
    </row>
    <row r="26" spans="1:1">
      <c r="A26" s="6"/>
    </row>
    <row r="27" spans="1:1">
      <c r="A27" s="6"/>
    </row>
    <row r="28" spans="1:1">
      <c r="A28" s="6"/>
    </row>
    <row r="29" spans="1:1">
      <c r="A29" s="6"/>
    </row>
    <row r="30" spans="1:1">
      <c r="A30" s="6"/>
    </row>
    <row r="31" spans="1:1">
      <c r="A31" s="6"/>
    </row>
    <row r="32" spans="1:1">
      <c r="A32" s="6"/>
    </row>
    <row r="33" spans="1:1">
      <c r="A33" s="6"/>
    </row>
    <row r="34" spans="1:1" ht="21.75" thickBot="1">
      <c r="A34" s="13"/>
    </row>
    <row r="35" spans="1:1" ht="21.75" thickTop="1">
      <c r="A35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9</vt:i4>
      </vt:variant>
      <vt:variant>
        <vt:lpstr>ช่วงที่มีชื่อ</vt:lpstr>
      </vt:variant>
      <vt:variant>
        <vt:i4>8</vt:i4>
      </vt:variant>
    </vt:vector>
  </HeadingPairs>
  <TitlesOfParts>
    <vt:vector size="17" baseType="lpstr">
      <vt:lpstr>สะสม</vt:lpstr>
      <vt:lpstr>ทุนสำรองเงินสะสม</vt:lpstr>
      <vt:lpstr>เงินกู้</vt:lpstr>
      <vt:lpstr>รายรับ</vt:lpstr>
      <vt:lpstr>รายรับ+สะสม</vt:lpstr>
      <vt:lpstr>รายรับ+สะสม+ทุน</vt:lpstr>
      <vt:lpstr>รายรับ+สะสม+ทุน+เงินกู้</vt:lpstr>
      <vt:lpstr>Sheet1</vt:lpstr>
      <vt:lpstr>Sheet2</vt:lpstr>
      <vt:lpstr>Sheet1!Print_Area</vt:lpstr>
      <vt:lpstr>เงินกู้!Print_Area</vt:lpstr>
      <vt:lpstr>ทุนสำรองเงินสะสม!Print_Area</vt:lpstr>
      <vt:lpstr>รายรับ!Print_Area</vt:lpstr>
      <vt:lpstr>'รายรับ+สะสม'!Print_Area</vt:lpstr>
      <vt:lpstr>'รายรับ+สะสม+ทุน'!Print_Area</vt:lpstr>
      <vt:lpstr>'รายรับ+สะสม+ทุน+เงินกู้'!Print_Area</vt:lpstr>
      <vt:lpstr>สะสม!Print_Area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7 V.3</dc:creator>
  <cp:lastModifiedBy>ThinkCentreE73</cp:lastModifiedBy>
  <cp:lastPrinted>2016-11-23T04:58:53Z</cp:lastPrinted>
  <dcterms:created xsi:type="dcterms:W3CDTF">2015-10-10T07:25:51Z</dcterms:created>
  <dcterms:modified xsi:type="dcterms:W3CDTF">2016-11-28T07:49:50Z</dcterms:modified>
</cp:coreProperties>
</file>